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\Desktop\"/>
    </mc:Choice>
  </mc:AlternateContent>
  <bookViews>
    <workbookView xWindow="0" yWindow="0" windowWidth="19200" windowHeight="10995"/>
  </bookViews>
  <sheets>
    <sheet name="2019.06.19" sheetId="6" r:id="rId1"/>
  </sheets>
  <calcPr calcId="152511"/>
</workbook>
</file>

<file path=xl/calcChain.xml><?xml version="1.0" encoding="utf-8"?>
<calcChain xmlns="http://schemas.openxmlformats.org/spreadsheetml/2006/main">
  <c r="AE80" i="6" l="1"/>
  <c r="AF80" i="6" s="1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E14" i="6"/>
  <c r="E15" i="6" s="1"/>
  <c r="F14" i="6"/>
  <c r="G14" i="6"/>
  <c r="G15" i="6" s="1"/>
  <c r="H14" i="6"/>
  <c r="I14" i="6"/>
  <c r="I15" i="6" s="1"/>
  <c r="J14" i="6"/>
  <c r="J15" i="6" s="1"/>
  <c r="K14" i="6"/>
  <c r="K15" i="6" s="1"/>
  <c r="L14" i="6"/>
  <c r="M14" i="6"/>
  <c r="M15" i="6" s="1"/>
  <c r="N14" i="6"/>
  <c r="N15" i="6" s="1"/>
  <c r="O14" i="6"/>
  <c r="O15" i="6" s="1"/>
  <c r="P14" i="6"/>
  <c r="Q14" i="6"/>
  <c r="Q15" i="6" s="1"/>
  <c r="R14" i="6"/>
  <c r="R15" i="6" s="1"/>
  <c r="S14" i="6"/>
  <c r="S15" i="6" s="1"/>
  <c r="T14" i="6"/>
  <c r="U14" i="6"/>
  <c r="U15" i="6" s="1"/>
  <c r="V14" i="6"/>
  <c r="V15" i="6" s="1"/>
  <c r="W14" i="6"/>
  <c r="W15" i="6" s="1"/>
  <c r="X14" i="6"/>
  <c r="Y14" i="6"/>
  <c r="Z14" i="6"/>
  <c r="Z15" i="6" s="1"/>
  <c r="AA14" i="6"/>
  <c r="AA15" i="6" s="1"/>
  <c r="AB14" i="6"/>
  <c r="AC14" i="6"/>
  <c r="AC15" i="6" s="1"/>
  <c r="F15" i="6"/>
  <c r="H15" i="6"/>
  <c r="L15" i="6"/>
  <c r="P15" i="6"/>
  <c r="T15" i="6"/>
  <c r="X15" i="6"/>
  <c r="Y15" i="6"/>
  <c r="AB15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E20" i="6"/>
  <c r="E21" i="6" s="1"/>
  <c r="F20" i="6"/>
  <c r="F21" i="6" s="1"/>
  <c r="G20" i="6"/>
  <c r="G21" i="6" s="1"/>
  <c r="H20" i="6"/>
  <c r="H21" i="6" s="1"/>
  <c r="I20" i="6"/>
  <c r="I21" i="6" s="1"/>
  <c r="J20" i="6"/>
  <c r="J21" i="6" s="1"/>
  <c r="K20" i="6"/>
  <c r="K21" i="6" s="1"/>
  <c r="L20" i="6"/>
  <c r="L21" i="6" s="1"/>
  <c r="M20" i="6"/>
  <c r="M21" i="6" s="1"/>
  <c r="N20" i="6"/>
  <c r="N21" i="6" s="1"/>
  <c r="O20" i="6"/>
  <c r="P20" i="6"/>
  <c r="P21" i="6" s="1"/>
  <c r="Q20" i="6"/>
  <c r="Q21" i="6" s="1"/>
  <c r="R20" i="6"/>
  <c r="R21" i="6" s="1"/>
  <c r="S20" i="6"/>
  <c r="S21" i="6" s="1"/>
  <c r="T20" i="6"/>
  <c r="T21" i="6" s="1"/>
  <c r="U20" i="6"/>
  <c r="U21" i="6" s="1"/>
  <c r="V20" i="6"/>
  <c r="V21" i="6" s="1"/>
  <c r="W20" i="6"/>
  <c r="W21" i="6" s="1"/>
  <c r="X20" i="6"/>
  <c r="X21" i="6" s="1"/>
  <c r="Y20" i="6"/>
  <c r="Y21" i="6" s="1"/>
  <c r="Z20" i="6"/>
  <c r="Z21" i="6" s="1"/>
  <c r="AA20" i="6"/>
  <c r="AA21" i="6" s="1"/>
  <c r="AB20" i="6"/>
  <c r="AB21" i="6" s="1"/>
  <c r="AC20" i="6"/>
  <c r="AC21" i="6" s="1"/>
  <c r="O21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E29" i="6"/>
  <c r="E30" i="6" s="1"/>
  <c r="F29" i="6"/>
  <c r="G29" i="6"/>
  <c r="G30" i="6" s="1"/>
  <c r="H29" i="6"/>
  <c r="H30" i="6" s="1"/>
  <c r="I29" i="6"/>
  <c r="I30" i="6" s="1"/>
  <c r="J29" i="6"/>
  <c r="J30" i="6" s="1"/>
  <c r="K29" i="6"/>
  <c r="K30" i="6" s="1"/>
  <c r="L29" i="6"/>
  <c r="L30" i="6" s="1"/>
  <c r="M29" i="6"/>
  <c r="M30" i="6" s="1"/>
  <c r="N29" i="6"/>
  <c r="N30" i="6" s="1"/>
  <c r="O29" i="6"/>
  <c r="O30" i="6" s="1"/>
  <c r="P29" i="6"/>
  <c r="P30" i="6" s="1"/>
  <c r="Q29" i="6"/>
  <c r="Q30" i="6" s="1"/>
  <c r="R29" i="6"/>
  <c r="R30" i="6" s="1"/>
  <c r="S29" i="6"/>
  <c r="S30" i="6" s="1"/>
  <c r="T29" i="6"/>
  <c r="T30" i="6" s="1"/>
  <c r="U29" i="6"/>
  <c r="U30" i="6" s="1"/>
  <c r="V29" i="6"/>
  <c r="V30" i="6" s="1"/>
  <c r="W29" i="6"/>
  <c r="W30" i="6" s="1"/>
  <c r="X29" i="6"/>
  <c r="X30" i="6" s="1"/>
  <c r="Y29" i="6"/>
  <c r="Y30" i="6" s="1"/>
  <c r="Z29" i="6"/>
  <c r="Z30" i="6" s="1"/>
  <c r="AA29" i="6"/>
  <c r="AA30" i="6" s="1"/>
  <c r="AB29" i="6"/>
  <c r="AB30" i="6" s="1"/>
  <c r="AC29" i="6"/>
  <c r="AC30" i="6" s="1"/>
  <c r="F30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E35" i="6"/>
  <c r="E36" i="6" s="1"/>
  <c r="F35" i="6"/>
  <c r="F36" i="6" s="1"/>
  <c r="G35" i="6"/>
  <c r="G36" i="6" s="1"/>
  <c r="H35" i="6"/>
  <c r="H36" i="6" s="1"/>
  <c r="I35" i="6"/>
  <c r="I36" i="6" s="1"/>
  <c r="J35" i="6"/>
  <c r="J36" i="6" s="1"/>
  <c r="K35" i="6"/>
  <c r="K36" i="6" s="1"/>
  <c r="L35" i="6"/>
  <c r="L36" i="6" s="1"/>
  <c r="M35" i="6"/>
  <c r="M36" i="6" s="1"/>
  <c r="N35" i="6"/>
  <c r="N36" i="6" s="1"/>
  <c r="O35" i="6"/>
  <c r="P35" i="6"/>
  <c r="P36" i="6" s="1"/>
  <c r="Q35" i="6"/>
  <c r="Q36" i="6" s="1"/>
  <c r="R35" i="6"/>
  <c r="R36" i="6" s="1"/>
  <c r="S35" i="6"/>
  <c r="S36" i="6" s="1"/>
  <c r="T35" i="6"/>
  <c r="T36" i="6" s="1"/>
  <c r="U35" i="6"/>
  <c r="U36" i="6" s="1"/>
  <c r="V35" i="6"/>
  <c r="V36" i="6" s="1"/>
  <c r="W35" i="6"/>
  <c r="W36" i="6" s="1"/>
  <c r="X35" i="6"/>
  <c r="X36" i="6" s="1"/>
  <c r="Y35" i="6"/>
  <c r="Z35" i="6"/>
  <c r="Z36" i="6" s="1"/>
  <c r="AA35" i="6"/>
  <c r="AA36" i="6" s="1"/>
  <c r="AB35" i="6"/>
  <c r="AB36" i="6" s="1"/>
  <c r="AC35" i="6"/>
  <c r="AC36" i="6" s="1"/>
  <c r="O36" i="6"/>
  <c r="Y36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E41" i="6"/>
  <c r="E42" i="6" s="1"/>
  <c r="F41" i="6"/>
  <c r="G41" i="6"/>
  <c r="H41" i="6"/>
  <c r="I41" i="6"/>
  <c r="I42" i="6" s="1"/>
  <c r="J41" i="6"/>
  <c r="J42" i="6" s="1"/>
  <c r="K41" i="6"/>
  <c r="K42" i="6" s="1"/>
  <c r="L41" i="6"/>
  <c r="L42" i="6" s="1"/>
  <c r="M41" i="6"/>
  <c r="M42" i="6" s="1"/>
  <c r="N41" i="6"/>
  <c r="N42" i="6" s="1"/>
  <c r="O41" i="6"/>
  <c r="O42" i="6" s="1"/>
  <c r="P41" i="6"/>
  <c r="P42" i="6" s="1"/>
  <c r="Q41" i="6"/>
  <c r="Q42" i="6" s="1"/>
  <c r="R41" i="6"/>
  <c r="R42" i="6" s="1"/>
  <c r="S41" i="6"/>
  <c r="S42" i="6" s="1"/>
  <c r="T41" i="6"/>
  <c r="T42" i="6" s="1"/>
  <c r="U41" i="6"/>
  <c r="U42" i="6" s="1"/>
  <c r="V41" i="6"/>
  <c r="V42" i="6" s="1"/>
  <c r="W41" i="6"/>
  <c r="X41" i="6"/>
  <c r="X42" i="6" s="1"/>
  <c r="Y41" i="6"/>
  <c r="Y42" i="6" s="1"/>
  <c r="Z41" i="6"/>
  <c r="Z42" i="6" s="1"/>
  <c r="AA41" i="6"/>
  <c r="AA42" i="6" s="1"/>
  <c r="AB41" i="6"/>
  <c r="AB42" i="6" s="1"/>
  <c r="AC41" i="6"/>
  <c r="AC42" i="6" s="1"/>
  <c r="F42" i="6"/>
  <c r="G42" i="6"/>
  <c r="H42" i="6"/>
  <c r="W42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E47" i="6"/>
  <c r="E48" i="6" s="1"/>
  <c r="F47" i="6"/>
  <c r="F48" i="6" s="1"/>
  <c r="G47" i="6"/>
  <c r="G48" i="6" s="1"/>
  <c r="H47" i="6"/>
  <c r="H48" i="6" s="1"/>
  <c r="I47" i="6"/>
  <c r="I48" i="6" s="1"/>
  <c r="J47" i="6"/>
  <c r="J48" i="6" s="1"/>
  <c r="K47" i="6"/>
  <c r="K48" i="6" s="1"/>
  <c r="L47" i="6"/>
  <c r="L48" i="6" s="1"/>
  <c r="M47" i="6"/>
  <c r="M48" i="6" s="1"/>
  <c r="N47" i="6"/>
  <c r="N48" i="6" s="1"/>
  <c r="O47" i="6"/>
  <c r="O48" i="6" s="1"/>
  <c r="P47" i="6"/>
  <c r="P48" i="6" s="1"/>
  <c r="Q47" i="6"/>
  <c r="Q48" i="6" s="1"/>
  <c r="R47" i="6"/>
  <c r="R48" i="6" s="1"/>
  <c r="S47" i="6"/>
  <c r="S48" i="6" s="1"/>
  <c r="T47" i="6"/>
  <c r="T48" i="6" s="1"/>
  <c r="U47" i="6"/>
  <c r="U48" i="6" s="1"/>
  <c r="V47" i="6"/>
  <c r="V48" i="6" s="1"/>
  <c r="W47" i="6"/>
  <c r="W48" i="6" s="1"/>
  <c r="X47" i="6"/>
  <c r="X48" i="6" s="1"/>
  <c r="Y47" i="6"/>
  <c r="Y48" i="6" s="1"/>
  <c r="Z47" i="6"/>
  <c r="Z48" i="6" s="1"/>
  <c r="AA47" i="6"/>
  <c r="AA48" i="6" s="1"/>
  <c r="AB47" i="6"/>
  <c r="AB48" i="6" s="1"/>
  <c r="AC47" i="6"/>
  <c r="AC48" i="6" s="1"/>
  <c r="E52" i="6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AB52" i="6"/>
  <c r="AC52" i="6"/>
  <c r="E53" i="6"/>
  <c r="F53" i="6"/>
  <c r="F54" i="6" s="1"/>
  <c r="G53" i="6"/>
  <c r="G54" i="6" s="1"/>
  <c r="H53" i="6"/>
  <c r="H54" i="6" s="1"/>
  <c r="I53" i="6"/>
  <c r="J53" i="6"/>
  <c r="J54" i="6" s="1"/>
  <c r="K53" i="6"/>
  <c r="K54" i="6" s="1"/>
  <c r="L53" i="6"/>
  <c r="L54" i="6" s="1"/>
  <c r="M53" i="6"/>
  <c r="N53" i="6"/>
  <c r="N54" i="6" s="1"/>
  <c r="O53" i="6"/>
  <c r="O54" i="6" s="1"/>
  <c r="P53" i="6"/>
  <c r="P54" i="6" s="1"/>
  <c r="Q53" i="6"/>
  <c r="R53" i="6"/>
  <c r="R54" i="6" s="1"/>
  <c r="S53" i="6"/>
  <c r="S54" i="6" s="1"/>
  <c r="T53" i="6"/>
  <c r="T54" i="6" s="1"/>
  <c r="U53" i="6"/>
  <c r="V53" i="6"/>
  <c r="V54" i="6" s="1"/>
  <c r="W53" i="6"/>
  <c r="W54" i="6" s="1"/>
  <c r="X53" i="6"/>
  <c r="X54" i="6" s="1"/>
  <c r="Y53" i="6"/>
  <c r="Z53" i="6"/>
  <c r="Z54" i="6" s="1"/>
  <c r="AA53" i="6"/>
  <c r="AA54" i="6" s="1"/>
  <c r="AB53" i="6"/>
  <c r="AB54" i="6" s="1"/>
  <c r="AC53" i="6"/>
  <c r="E54" i="6"/>
  <c r="I54" i="6"/>
  <c r="M54" i="6"/>
  <c r="Q54" i="6"/>
  <c r="U54" i="6"/>
  <c r="Y54" i="6"/>
  <c r="AC54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AA58" i="6"/>
  <c r="AB58" i="6"/>
  <c r="AC58" i="6"/>
  <c r="E59" i="6"/>
  <c r="E60" i="6" s="1"/>
  <c r="F59" i="6"/>
  <c r="G59" i="6"/>
  <c r="H59" i="6"/>
  <c r="H60" i="6" s="1"/>
  <c r="I59" i="6"/>
  <c r="I60" i="6" s="1"/>
  <c r="J59" i="6"/>
  <c r="J60" i="6" s="1"/>
  <c r="K59" i="6"/>
  <c r="K60" i="6" s="1"/>
  <c r="L59" i="6"/>
  <c r="L60" i="6" s="1"/>
  <c r="M59" i="6"/>
  <c r="M60" i="6" s="1"/>
  <c r="N59" i="6"/>
  <c r="N60" i="6" s="1"/>
  <c r="O59" i="6"/>
  <c r="O60" i="6" s="1"/>
  <c r="P59" i="6"/>
  <c r="P60" i="6" s="1"/>
  <c r="Q59" i="6"/>
  <c r="Q60" i="6" s="1"/>
  <c r="R59" i="6"/>
  <c r="R60" i="6" s="1"/>
  <c r="S59" i="6"/>
  <c r="S60" i="6" s="1"/>
  <c r="T59" i="6"/>
  <c r="T60" i="6" s="1"/>
  <c r="U59" i="6"/>
  <c r="U60" i="6" s="1"/>
  <c r="V59" i="6"/>
  <c r="V60" i="6" s="1"/>
  <c r="W59" i="6"/>
  <c r="W60" i="6" s="1"/>
  <c r="X59" i="6"/>
  <c r="X60" i="6" s="1"/>
  <c r="Y59" i="6"/>
  <c r="Y60" i="6" s="1"/>
  <c r="Z59" i="6"/>
  <c r="Z60" i="6" s="1"/>
  <c r="AA59" i="6"/>
  <c r="AA60" i="6" s="1"/>
  <c r="AB59" i="6"/>
  <c r="AB60" i="6" s="1"/>
  <c r="AC59" i="6"/>
  <c r="AC60" i="6" s="1"/>
  <c r="F60" i="6"/>
  <c r="G60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U64" i="6"/>
  <c r="V64" i="6"/>
  <c r="W64" i="6"/>
  <c r="X64" i="6"/>
  <c r="Y64" i="6"/>
  <c r="Z64" i="6"/>
  <c r="AA64" i="6"/>
  <c r="AB64" i="6"/>
  <c r="AC64" i="6"/>
  <c r="E65" i="6"/>
  <c r="E66" i="6" s="1"/>
  <c r="F65" i="6"/>
  <c r="G65" i="6"/>
  <c r="H65" i="6"/>
  <c r="I65" i="6"/>
  <c r="I66" i="6" s="1"/>
  <c r="J65" i="6"/>
  <c r="J66" i="6" s="1"/>
  <c r="K65" i="6"/>
  <c r="K66" i="6" s="1"/>
  <c r="L65" i="6"/>
  <c r="L66" i="6" s="1"/>
  <c r="M65" i="6"/>
  <c r="M66" i="6" s="1"/>
  <c r="N65" i="6"/>
  <c r="N66" i="6" s="1"/>
  <c r="O65" i="6"/>
  <c r="O66" i="6" s="1"/>
  <c r="P65" i="6"/>
  <c r="P66" i="6" s="1"/>
  <c r="Q65" i="6"/>
  <c r="Q66" i="6" s="1"/>
  <c r="R65" i="6"/>
  <c r="R66" i="6" s="1"/>
  <c r="S65" i="6"/>
  <c r="S66" i="6" s="1"/>
  <c r="T65" i="6"/>
  <c r="T66" i="6" s="1"/>
  <c r="U65" i="6"/>
  <c r="U66" i="6" s="1"/>
  <c r="V65" i="6"/>
  <c r="W65" i="6"/>
  <c r="X65" i="6"/>
  <c r="X66" i="6" s="1"/>
  <c r="Y65" i="6"/>
  <c r="Y66" i="6" s="1"/>
  <c r="Z65" i="6"/>
  <c r="Z66" i="6" s="1"/>
  <c r="AA65" i="6"/>
  <c r="AA66" i="6" s="1"/>
  <c r="AB65" i="6"/>
  <c r="AB66" i="6" s="1"/>
  <c r="AC65" i="6"/>
  <c r="AC66" i="6" s="1"/>
  <c r="F66" i="6"/>
  <c r="G66" i="6"/>
  <c r="H66" i="6"/>
  <c r="V66" i="6"/>
  <c r="W66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W70" i="6"/>
  <c r="X70" i="6"/>
  <c r="Y70" i="6"/>
  <c r="Z70" i="6"/>
  <c r="AA70" i="6"/>
  <c r="AB70" i="6"/>
  <c r="AC70" i="6"/>
  <c r="E71" i="6"/>
  <c r="E72" i="6" s="1"/>
  <c r="F71" i="6"/>
  <c r="F72" i="6" s="1"/>
  <c r="G71" i="6"/>
  <c r="G72" i="6" s="1"/>
  <c r="H71" i="6"/>
  <c r="I71" i="6"/>
  <c r="I72" i="6" s="1"/>
  <c r="J71" i="6"/>
  <c r="J72" i="6" s="1"/>
  <c r="K71" i="6"/>
  <c r="K72" i="6" s="1"/>
  <c r="L71" i="6"/>
  <c r="L72" i="6" s="1"/>
  <c r="M71" i="6"/>
  <c r="M72" i="6" s="1"/>
  <c r="N71" i="6"/>
  <c r="N72" i="6" s="1"/>
  <c r="O71" i="6"/>
  <c r="P71" i="6"/>
  <c r="P72" i="6" s="1"/>
  <c r="Q71" i="6"/>
  <c r="Q72" i="6" s="1"/>
  <c r="R71" i="6"/>
  <c r="R72" i="6" s="1"/>
  <c r="S71" i="6"/>
  <c r="S72" i="6" s="1"/>
  <c r="T71" i="6"/>
  <c r="T72" i="6" s="1"/>
  <c r="U71" i="6"/>
  <c r="U72" i="6" s="1"/>
  <c r="V71" i="6"/>
  <c r="V72" i="6" s="1"/>
  <c r="W71" i="6"/>
  <c r="W72" i="6" s="1"/>
  <c r="X71" i="6"/>
  <c r="Y71" i="6"/>
  <c r="Y72" i="6" s="1"/>
  <c r="Z71" i="6"/>
  <c r="Z72" i="6" s="1"/>
  <c r="AA71" i="6"/>
  <c r="AA72" i="6" s="1"/>
  <c r="AB71" i="6"/>
  <c r="AB72" i="6" s="1"/>
  <c r="AC71" i="6"/>
  <c r="AC72" i="6" s="1"/>
  <c r="H72" i="6"/>
  <c r="O72" i="6"/>
  <c r="X72" i="6"/>
  <c r="AE74" i="6"/>
  <c r="AF74" i="6" s="1"/>
  <c r="E76" i="6"/>
  <c r="F76" i="6"/>
  <c r="G76" i="6"/>
  <c r="H76" i="6"/>
  <c r="I76" i="6"/>
  <c r="J76" i="6"/>
  <c r="K76" i="6"/>
  <c r="L76" i="6"/>
  <c r="M76" i="6"/>
  <c r="N76" i="6"/>
  <c r="O76" i="6"/>
  <c r="P76" i="6"/>
  <c r="Q76" i="6"/>
  <c r="R76" i="6"/>
  <c r="S76" i="6"/>
  <c r="T76" i="6"/>
  <c r="U76" i="6"/>
  <c r="V76" i="6"/>
  <c r="W76" i="6"/>
  <c r="X76" i="6"/>
  <c r="Y76" i="6"/>
  <c r="Z76" i="6"/>
  <c r="AA76" i="6"/>
  <c r="AB76" i="6"/>
  <c r="AC76" i="6"/>
  <c r="E77" i="6"/>
  <c r="E78" i="6" s="1"/>
  <c r="F77" i="6"/>
  <c r="G77" i="6"/>
  <c r="H77" i="6"/>
  <c r="I77" i="6"/>
  <c r="I78" i="6" s="1"/>
  <c r="J77" i="6"/>
  <c r="J78" i="6" s="1"/>
  <c r="K77" i="6"/>
  <c r="K78" i="6" s="1"/>
  <c r="L77" i="6"/>
  <c r="L78" i="6" s="1"/>
  <c r="M77" i="6"/>
  <c r="M78" i="6" s="1"/>
  <c r="N77" i="6"/>
  <c r="N78" i="6" s="1"/>
  <c r="O77" i="6"/>
  <c r="O78" i="6" s="1"/>
  <c r="P77" i="6"/>
  <c r="P78" i="6" s="1"/>
  <c r="Q77" i="6"/>
  <c r="Q78" i="6" s="1"/>
  <c r="R77" i="6"/>
  <c r="R78" i="6" s="1"/>
  <c r="S77" i="6"/>
  <c r="S78" i="6" s="1"/>
  <c r="T77" i="6"/>
  <c r="T78" i="6" s="1"/>
  <c r="U77" i="6"/>
  <c r="U78" i="6" s="1"/>
  <c r="V77" i="6"/>
  <c r="V78" i="6" s="1"/>
  <c r="W77" i="6"/>
  <c r="W78" i="6" s="1"/>
  <c r="X77" i="6"/>
  <c r="X78" i="6" s="1"/>
  <c r="Y77" i="6"/>
  <c r="Y78" i="6" s="1"/>
  <c r="Z77" i="6"/>
  <c r="Z78" i="6" s="1"/>
  <c r="AA77" i="6"/>
  <c r="AA78" i="6" s="1"/>
  <c r="AB77" i="6"/>
  <c r="AB78" i="6" s="1"/>
  <c r="AC77" i="6"/>
  <c r="AC78" i="6" s="1"/>
  <c r="F78" i="6"/>
  <c r="G78" i="6"/>
  <c r="H78" i="6"/>
  <c r="E82" i="6"/>
  <c r="F82" i="6"/>
  <c r="G82" i="6"/>
  <c r="H82" i="6"/>
  <c r="I82" i="6"/>
  <c r="J82" i="6"/>
  <c r="K82" i="6"/>
  <c r="L82" i="6"/>
  <c r="M82" i="6"/>
  <c r="N82" i="6"/>
  <c r="O82" i="6"/>
  <c r="P82" i="6"/>
  <c r="Q82" i="6"/>
  <c r="R82" i="6"/>
  <c r="S82" i="6"/>
  <c r="T82" i="6"/>
  <c r="U82" i="6"/>
  <c r="V82" i="6"/>
  <c r="W82" i="6"/>
  <c r="X82" i="6"/>
  <c r="Y82" i="6"/>
  <c r="Z82" i="6"/>
  <c r="AA82" i="6"/>
  <c r="AB82" i="6"/>
  <c r="AC82" i="6"/>
  <c r="E83" i="6"/>
  <c r="E84" i="6" s="1"/>
  <c r="F83" i="6"/>
  <c r="G83" i="6"/>
  <c r="G84" i="6" s="1"/>
  <c r="H83" i="6"/>
  <c r="H84" i="6" s="1"/>
  <c r="I83" i="6"/>
  <c r="I84" i="6" s="1"/>
  <c r="J83" i="6"/>
  <c r="J84" i="6" s="1"/>
  <c r="K83" i="6"/>
  <c r="K84" i="6" s="1"/>
  <c r="L83" i="6"/>
  <c r="L84" i="6" s="1"/>
  <c r="M83" i="6"/>
  <c r="M84" i="6" s="1"/>
  <c r="N83" i="6"/>
  <c r="N84" i="6" s="1"/>
  <c r="O83" i="6"/>
  <c r="O84" i="6" s="1"/>
  <c r="P83" i="6"/>
  <c r="P84" i="6" s="1"/>
  <c r="Q83" i="6"/>
  <c r="Q84" i="6" s="1"/>
  <c r="R83" i="6"/>
  <c r="R84" i="6" s="1"/>
  <c r="S83" i="6"/>
  <c r="S84" i="6" s="1"/>
  <c r="T83" i="6"/>
  <c r="T84" i="6" s="1"/>
  <c r="U83" i="6"/>
  <c r="U84" i="6" s="1"/>
  <c r="V83" i="6"/>
  <c r="V84" i="6" s="1"/>
  <c r="W83" i="6"/>
  <c r="W84" i="6" s="1"/>
  <c r="X83" i="6"/>
  <c r="X84" i="6" s="1"/>
  <c r="Y83" i="6"/>
  <c r="Y84" i="6" s="1"/>
  <c r="Z83" i="6"/>
  <c r="Z84" i="6" s="1"/>
  <c r="AA83" i="6"/>
  <c r="AA84" i="6" s="1"/>
  <c r="AB83" i="6"/>
  <c r="AB84" i="6" s="1"/>
  <c r="AC83" i="6"/>
  <c r="AC84" i="6" s="1"/>
  <c r="F84" i="6"/>
</calcChain>
</file>

<file path=xl/sharedStrings.xml><?xml version="1.0" encoding="utf-8"?>
<sst xmlns="http://schemas.openxmlformats.org/spreadsheetml/2006/main" count="181" uniqueCount="62">
  <si>
    <t>Наименование присоединения</t>
  </si>
  <si>
    <t>Контролируемый параметр</t>
  </si>
  <si>
    <t>Единица измерения</t>
  </si>
  <si>
    <t>Время замера</t>
  </si>
  <si>
    <t>Примечание</t>
  </si>
  <si>
    <t>0:00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</si>
  <si>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</si>
  <si>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</si>
  <si>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</si>
  <si>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</si>
  <si>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</si>
  <si>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</si>
  <si>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</si>
  <si>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</si>
  <si>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</si>
  <si>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</si>
  <si>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</si>
  <si>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</si>
  <si>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</si>
  <si>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</si>
  <si>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</si>
  <si>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</si>
  <si>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</si>
  <si>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</si>
  <si>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</si>
  <si>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</si>
  <si>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</si>
  <si>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</si>
  <si>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</si>
  <si>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</si>
  <si>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U</t>
  </si>
  <si>
    <t>кВ</t>
  </si>
  <si>
    <t>Р</t>
  </si>
  <si>
    <t>Q</t>
  </si>
  <si>
    <t>I</t>
  </si>
  <si>
    <t>А</t>
  </si>
  <si>
    <t>tgφ</t>
  </si>
  <si>
    <t>cosφ</t>
  </si>
  <si>
    <t>кВт</t>
  </si>
  <si>
    <t>кВар</t>
  </si>
  <si>
    <t>ввод на ТП</t>
  </si>
  <si>
    <t>Кинельский район</t>
  </si>
  <si>
    <t>ВЕДОМОСТЬ ПОТРЕБЛЕНИЯ ЭЛЕКТРИЧЕСКОЙ МОЩНОСТИ ЗА ЗАМЕРНЫЙ ДЕНЬ</t>
  </si>
  <si>
    <t>Точка замера/текущая фиксация присоединения</t>
  </si>
  <si>
    <t>ПС «Ягодное» 110/10 кВ, ф-14, КТП-1401</t>
  </si>
  <si>
    <t>ПС «Ягодное» 110/10 кВ, ф-14, КТП-1402</t>
  </si>
  <si>
    <t>ПС «Ягодное» 110/10 кВ, ф-14, КТП-1403</t>
  </si>
  <si>
    <t>ПС «Ягодное» 110/10 кВ, ф-14, КТП-1404</t>
  </si>
  <si>
    <t>ПС «Ягодное» 110/10 кВ, ф-14, КТП-1405</t>
  </si>
  <si>
    <t>ПС «Ягодное» 110/10 кВ, ф-14, КТП-1406</t>
  </si>
  <si>
    <t>ПС «Ягодное» 110/10 кВ, ф-14, КТП-1407</t>
  </si>
  <si>
    <t>ПС «Ягодное» 110/10 кВ, ф-14, КТП-1409</t>
  </si>
  <si>
    <t>Ставропольский район</t>
  </si>
  <si>
    <t>19 июня 2019 г. с 0-00 до 24-00.</t>
  </si>
  <si>
    <t>ЗАО «Кинельагропласт»
КТП 69, РУ-0,4кВ
ПУ №36757113
ООО "ВСК"</t>
  </si>
  <si>
    <t>ЗАО «Кинельагропласт»
КТП 69, РУ-0,4кВ
ПУ №36752415
ООО "ВСК"</t>
  </si>
  <si>
    <t>ГПП"ТЭЗ"110/6кВ ф65Вл-6кВ опора№22</t>
  </si>
  <si>
    <t>ТП-17 ф5 база Ларина 189.</t>
  </si>
  <si>
    <t>ГПП"ТЭЗ"110/6кВ ф68Вл-6кВ опора№21</t>
  </si>
  <si>
    <t>ТП-17 ф8 база Ларина 189.</t>
  </si>
  <si>
    <t>16826929</t>
  </si>
  <si>
    <t>16826911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</si>
</sst>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 Cyr"/>
      <family val="1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53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10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Protection="0">
      <alignment horizontal="right"/>
    </xf>
    <xf numFmtId="0" fontId="2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  <xf numFmtId="0" fontId="18" fillId="0" borderId="10" applyNumberFormat="0" applyFill="0" applyAlignment="0" applyProtection="0"/>
    <xf numFmtId="4" fontId="19" fillId="0" borderId="0">
      <alignment vertical="center"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2" fillId="0" borderId="11" xfId="1" applyFont="1" applyFill="1" applyBorder="1" applyAlignment="1">
      <alignment horizontal="center" vertical="center"/>
    </xf>
    <xf numFmtId="49" fontId="22" fillId="0" borderId="0" xfId="1" applyNumberFormat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 wrapText="1"/>
    </xf>
    <xf numFmtId="0" fontId="22" fillId="0" borderId="16" xfId="1" applyFont="1" applyFill="1" applyBorder="1" applyAlignment="1">
      <alignment horizontal="center" vertical="center"/>
    </xf>
    <xf numFmtId="49" fontId="22" fillId="0" borderId="12" xfId="1" applyNumberFormat="1" applyFont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49" fontId="22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9" fontId="22" fillId="0" borderId="0" xfId="1" applyNumberFormat="1" applyFont="1" applyFill="1" applyBorder="1" applyAlignment="1">
      <alignment horizontal="right" vertical="center"/>
    </xf>
    <xf numFmtId="0" fontId="23" fillId="0" borderId="0" xfId="1" applyFont="1" applyBorder="1" applyAlignment="1">
      <alignment horizontal="center" vertical="center"/>
    </xf>
    <xf numFmtId="14" fontId="22" fillId="24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22" fillId="0" borderId="12" xfId="1" applyFont="1" applyBorder="1" applyAlignment="1">
      <alignment horizontal="center" vertical="center" wrapText="1"/>
    </xf>
    <xf numFmtId="49" fontId="22" fillId="0" borderId="23" xfId="1" applyNumberFormat="1" applyFont="1" applyFill="1" applyBorder="1" applyAlignment="1">
      <alignment horizontal="center" vertical="center" wrapText="1"/>
    </xf>
    <xf numFmtId="0" fontId="22" fillId="0" borderId="13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49" fontId="22" fillId="0" borderId="24" xfId="1" applyNumberFormat="1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right" vertical="center"/>
    </xf>
    <xf numFmtId="165" fontId="22" fillId="0" borderId="11" xfId="47" applyNumberFormat="1" applyFont="1" applyFill="1" applyBorder="1" applyAlignment="1">
      <alignment horizontal="right"/>
    </xf>
    <xf numFmtId="165" fontId="22" fillId="0" borderId="11" xfId="1" applyNumberFormat="1" applyFont="1" applyFill="1" applyBorder="1" applyAlignment="1">
      <alignment horizontal="right" vertical="center" wrapText="1"/>
    </xf>
    <xf numFmtId="49" fontId="22" fillId="0" borderId="25" xfId="1" applyNumberFormat="1" applyFont="1" applyFill="1" applyBorder="1" applyAlignment="1">
      <alignment horizontal="center" vertical="center" wrapText="1"/>
    </xf>
    <xf numFmtId="165" fontId="22" fillId="0" borderId="22" xfId="0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23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165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/>
    </xf>
    <xf numFmtId="1" fontId="27" fillId="0" borderId="0" xfId="0" applyNumberFormat="1" applyFont="1" applyFill="1" applyAlignment="1">
      <alignment horizontal="right"/>
    </xf>
    <xf numFmtId="0" fontId="22" fillId="25" borderId="13" xfId="1" applyFont="1" applyFill="1" applyBorder="1" applyAlignment="1">
      <alignment horizontal="center" vertical="center" wrapText="1"/>
    </xf>
    <xf numFmtId="0" fontId="22" fillId="25" borderId="14" xfId="1" applyFont="1" applyFill="1" applyBorder="1" applyAlignment="1">
      <alignment horizontal="center" vertical="center"/>
    </xf>
    <xf numFmtId="0" fontId="26" fillId="25" borderId="21" xfId="1" applyFont="1" applyFill="1" applyBorder="1" applyAlignment="1">
      <alignment horizontal="center" vertical="center"/>
    </xf>
    <xf numFmtId="0" fontId="22" fillId="25" borderId="21" xfId="1" applyFont="1" applyFill="1" applyBorder="1" applyAlignment="1">
      <alignment horizontal="center" vertical="center"/>
    </xf>
    <xf numFmtId="165" fontId="25" fillId="25" borderId="11" xfId="21" applyNumberFormat="1" applyFont="1" applyFill="1" applyBorder="1" applyAlignment="1">
      <alignment vertical="center"/>
    </xf>
    <xf numFmtId="0" fontId="22" fillId="25" borderId="15" xfId="1" applyFont="1" applyFill="1" applyBorder="1" applyAlignment="1">
      <alignment horizontal="center" vertical="center"/>
    </xf>
    <xf numFmtId="165" fontId="22" fillId="25" borderId="11" xfId="0" applyNumberFormat="1" applyFont="1" applyFill="1" applyBorder="1" applyAlignment="1">
      <alignment horizontal="right" vertical="center" wrapText="1"/>
    </xf>
    <xf numFmtId="165" fontId="22" fillId="25" borderId="16" xfId="0" applyNumberFormat="1" applyFont="1" applyFill="1" applyBorder="1" applyAlignment="1">
      <alignment horizontal="right" vertical="center" wrapText="1"/>
    </xf>
    <xf numFmtId="0" fontId="22" fillId="25" borderId="17" xfId="1" applyFont="1" applyFill="1" applyBorder="1" applyAlignment="1">
      <alignment horizontal="center" vertical="center"/>
    </xf>
    <xf numFmtId="0" fontId="22" fillId="25" borderId="19" xfId="1" applyFont="1" applyFill="1" applyBorder="1" applyAlignment="1">
      <alignment horizontal="center" vertical="center" wrapText="1"/>
    </xf>
    <xf numFmtId="0" fontId="26" fillId="25" borderId="15" xfId="1" applyFont="1" applyFill="1" applyBorder="1" applyAlignment="1">
      <alignment horizontal="center" vertical="center"/>
    </xf>
    <xf numFmtId="0" fontId="22" fillId="25" borderId="19" xfId="1" applyFont="1" applyFill="1" applyBorder="1" applyAlignment="1">
      <alignment horizontal="center" vertical="center"/>
    </xf>
    <xf numFmtId="0" fontId="22" fillId="25" borderId="18" xfId="1" applyFont="1" applyFill="1" applyBorder="1" applyAlignment="1">
      <alignment horizontal="center" vertical="center"/>
    </xf>
    <xf numFmtId="0" fontId="22" fillId="25" borderId="20" xfId="1" applyFont="1" applyFill="1" applyBorder="1" applyAlignment="1">
      <alignment horizontal="center" vertical="center"/>
    </xf>
    <xf numFmtId="0" fontId="22" fillId="25" borderId="19" xfId="1" applyFont="1" applyFill="1" applyBorder="1" applyAlignment="1">
      <alignment horizontal="center" vertical="center" wrapText="1"/>
    </xf>
    <xf numFmtId="0" fontId="22" fillId="25" borderId="18" xfId="1" applyFont="1" applyFill="1" applyBorder="1" applyAlignment="1">
      <alignment horizontal="center" vertical="center" wrapText="1"/>
    </xf>
    <xf numFmtId="0" fontId="22" fillId="25" borderId="20" xfId="1" applyFont="1" applyFill="1" applyBorder="1" applyAlignment="1">
      <alignment horizontal="center" vertical="center" wrapText="1"/>
    </xf>
  </cellXfs>
  <cellStyles count="48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DataTable_Value" xfId="20"/>
    <cellStyle name="Excel Built-in Excel Built-in Normal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1"/>
    <cellStyle name="Обычный 2 12" xfId="47"/>
    <cellStyle name="Плохой 2" xfId="39"/>
    <cellStyle name="Пояснение 2" xfId="40"/>
    <cellStyle name="Примечание 2" xfId="41"/>
    <cellStyle name="Связанная ячейка 2" xfId="42"/>
    <cellStyle name="Стиль 1" xfId="43"/>
    <cellStyle name="Текст предупреждения 2" xfId="44"/>
    <cellStyle name="Финансовый 2" xfId="46"/>
    <cellStyle name="Хороший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84"/>
  <sheetViews>
    <sheetView tabSelected="1" zoomScale="70" zoomScaleNormal="70" zoomScaleSheetLayoutView="85" workbookViewId="0">
      <pane xSplit="4" ySplit="6" topLeftCell="E50" activePane="bottomRight" state="frozen"/>
      <selection pane="topRight" activeCell="E1" sqref="E1"/>
      <selection pane="bottomLeft" activeCell="A10" sqref="A10"/>
      <selection pane="bottomRight" activeCell="B25" sqref="B25:B84"/>
    </sheetView>
  </sheetViews>
  <sheetFormatPr defaultRowHeight="15" x14ac:dyDescent="0.25"/>
  <cols>
    <col min="1" max="1" width="20.7109375" customWidth="1"/>
    <col min="2" max="2" width="16.7109375" customWidth="1"/>
    <col min="3" max="4" width="12.7109375" customWidth="1"/>
    <col min="5" max="29" width="8.7109375" customWidth="1"/>
    <col min="30" max="30" width="12.7109375" customWidth="1"/>
    <col min="31" max="32" width="10.7109375" style="11" customWidth="1"/>
  </cols>
  <sheetData>
    <row r="1" spans="1:32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2" x14ac:dyDescent="0.25">
      <c r="A2" s="14" t="s">
        <v>42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2" x14ac:dyDescent="0.25">
      <c r="A3" s="15" t="s">
        <v>53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2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2" x14ac:dyDescent="0.25">
      <c r="A5" s="17" t="s">
        <v>0</v>
      </c>
      <c r="B5" s="17" t="s">
        <v>43</v>
      </c>
      <c r="C5" s="19" t="s">
        <v>1</v>
      </c>
      <c r="D5" s="19" t="s">
        <v>2</v>
      </c>
      <c r="E5" s="19" t="s">
        <v>3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 t="s">
        <v>4</v>
      </c>
    </row>
    <row r="6" spans="1:32" ht="32.25" customHeight="1" x14ac:dyDescent="0.25">
      <c r="A6" s="18"/>
      <c r="B6" s="18"/>
      <c r="C6" s="20"/>
      <c r="D6" s="20"/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6" t="s">
        <v>16</v>
      </c>
      <c r="Q6" s="6" t="s">
        <v>17</v>
      </c>
      <c r="R6" s="6" t="s">
        <v>18</v>
      </c>
      <c r="S6" s="6" t="s">
        <v>19</v>
      </c>
      <c r="T6" s="6" t="s">
        <v>20</v>
      </c>
      <c r="U6" s="6" t="s">
        <v>21</v>
      </c>
      <c r="V6" s="6" t="s">
        <v>22</v>
      </c>
      <c r="W6" s="6" t="s">
        <v>23</v>
      </c>
      <c r="X6" s="6" t="s">
        <v>24</v>
      </c>
      <c r="Y6" s="6" t="s">
        <v>25</v>
      </c>
      <c r="Z6" s="6" t="s">
        <v>26</v>
      </c>
      <c r="AA6" s="6" t="s">
        <v>27</v>
      </c>
      <c r="AB6" s="6" t="s">
        <v>28</v>
      </c>
      <c r="AC6" s="6" t="s">
        <v>29</v>
      </c>
      <c r="AD6" s="20"/>
    </row>
    <row r="7" spans="1:32" s="10" customFormat="1" ht="15" customHeight="1" x14ac:dyDescent="0.25">
      <c r="A7" s="7"/>
      <c r="B7" s="7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8"/>
      <c r="AE7" s="12"/>
      <c r="AF7" s="12"/>
    </row>
    <row r="8" spans="1:32" s="10" customFormat="1" ht="15" customHeight="1" x14ac:dyDescent="0.25">
      <c r="A8" s="14" t="s">
        <v>41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2"/>
      <c r="AF8" s="12"/>
    </row>
    <row r="9" spans="1:32" s="10" customFormat="1" ht="15" customHeight="1" thickBot="1" x14ac:dyDescent="0.3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3"/>
      <c r="AE9" s="12"/>
      <c r="AF9" s="12"/>
    </row>
    <row r="10" spans="1:32" s="24" customFormat="1" ht="15" customHeight="1" x14ac:dyDescent="0.25">
      <c r="A10" s="21" t="s">
        <v>54</v>
      </c>
      <c r="B10" s="49" t="s">
        <v>40</v>
      </c>
      <c r="C10" s="22" t="s">
        <v>30</v>
      </c>
      <c r="D10" s="22" t="s">
        <v>31</v>
      </c>
      <c r="E10" s="38">
        <v>0.4</v>
      </c>
      <c r="F10" s="38">
        <v>0.4</v>
      </c>
      <c r="G10" s="38">
        <v>0.4</v>
      </c>
      <c r="H10" s="38">
        <v>0.4</v>
      </c>
      <c r="I10" s="38">
        <v>0.4</v>
      </c>
      <c r="J10" s="38">
        <v>0.4</v>
      </c>
      <c r="K10" s="38">
        <v>0.4</v>
      </c>
      <c r="L10" s="38">
        <v>0.4</v>
      </c>
      <c r="M10" s="38">
        <v>0.4</v>
      </c>
      <c r="N10" s="38">
        <v>0.4</v>
      </c>
      <c r="O10" s="38">
        <v>0.4</v>
      </c>
      <c r="P10" s="38">
        <v>0.4</v>
      </c>
      <c r="Q10" s="38">
        <v>0.4</v>
      </c>
      <c r="R10" s="38">
        <v>0.4</v>
      </c>
      <c r="S10" s="38">
        <v>0.4</v>
      </c>
      <c r="T10" s="38">
        <v>0.4</v>
      </c>
      <c r="U10" s="38">
        <v>0.4</v>
      </c>
      <c r="V10" s="38">
        <v>0.4</v>
      </c>
      <c r="W10" s="38">
        <v>0.4</v>
      </c>
      <c r="X10" s="38">
        <v>0.4</v>
      </c>
      <c r="Y10" s="38">
        <v>0.4</v>
      </c>
      <c r="Z10" s="38">
        <v>0.4</v>
      </c>
      <c r="AA10" s="38">
        <v>0.4</v>
      </c>
      <c r="AB10" s="38">
        <v>0.4</v>
      </c>
      <c r="AC10" s="38">
        <v>0.4</v>
      </c>
      <c r="AD10" s="39"/>
      <c r="AE10" s="23"/>
      <c r="AF10" s="23"/>
    </row>
    <row r="11" spans="1:32" s="24" customFormat="1" ht="15" customHeight="1" x14ac:dyDescent="0.25">
      <c r="A11" s="25"/>
      <c r="B11" s="50"/>
      <c r="C11" s="1" t="s">
        <v>32</v>
      </c>
      <c r="D11" s="1" t="s">
        <v>38</v>
      </c>
      <c r="E11" s="26">
        <v>95.4</v>
      </c>
      <c r="F11" s="27">
        <v>76.95</v>
      </c>
      <c r="G11" s="27">
        <v>79.800000000000011</v>
      </c>
      <c r="H11" s="27">
        <v>75.599999999999994</v>
      </c>
      <c r="I11" s="27">
        <v>80.25</v>
      </c>
      <c r="J11" s="27">
        <v>126.3</v>
      </c>
      <c r="K11" s="27">
        <v>99.9</v>
      </c>
      <c r="L11" s="27">
        <v>95.55</v>
      </c>
      <c r="M11" s="27">
        <v>94.5</v>
      </c>
      <c r="N11" s="27">
        <v>105.75</v>
      </c>
      <c r="O11" s="27">
        <v>126.6</v>
      </c>
      <c r="P11" s="27">
        <v>154.94999999999999</v>
      </c>
      <c r="Q11" s="27">
        <v>145.65</v>
      </c>
      <c r="R11" s="27">
        <v>147.15</v>
      </c>
      <c r="S11" s="27">
        <v>142.35</v>
      </c>
      <c r="T11" s="27">
        <v>137.4</v>
      </c>
      <c r="U11" s="27">
        <v>143.1</v>
      </c>
      <c r="V11" s="27">
        <v>164.54999999999998</v>
      </c>
      <c r="W11" s="27">
        <v>163.04999999999998</v>
      </c>
      <c r="X11" s="27">
        <v>164.70000000000002</v>
      </c>
      <c r="Y11" s="27">
        <v>145.65</v>
      </c>
      <c r="Z11" s="27">
        <v>175.2</v>
      </c>
      <c r="AA11" s="27">
        <v>180.29999999999998</v>
      </c>
      <c r="AB11" s="27">
        <v>180.45000000000002</v>
      </c>
      <c r="AC11" s="27">
        <v>151.94999999999999</v>
      </c>
      <c r="AD11" s="40"/>
      <c r="AE11" s="23"/>
      <c r="AF11" s="23"/>
    </row>
    <row r="12" spans="1:32" s="24" customFormat="1" ht="15" customHeight="1" x14ac:dyDescent="0.25">
      <c r="A12" s="25"/>
      <c r="B12" s="50"/>
      <c r="C12" s="1" t="s">
        <v>33</v>
      </c>
      <c r="D12" s="1" t="s">
        <v>39</v>
      </c>
      <c r="E12" s="28">
        <v>39.900000000000006</v>
      </c>
      <c r="F12" s="28">
        <v>24.3</v>
      </c>
      <c r="G12" s="28">
        <v>26.25</v>
      </c>
      <c r="H12" s="28">
        <v>23.55</v>
      </c>
      <c r="I12" s="28">
        <v>26.7</v>
      </c>
      <c r="J12" s="28">
        <v>23.55</v>
      </c>
      <c r="K12" s="28">
        <v>22.95</v>
      </c>
      <c r="L12" s="28">
        <v>25.650000000000002</v>
      </c>
      <c r="M12" s="28">
        <v>30.3</v>
      </c>
      <c r="N12" s="28">
        <v>46.8</v>
      </c>
      <c r="O12" s="28">
        <v>72.599999999999994</v>
      </c>
      <c r="P12" s="28">
        <v>109.05</v>
      </c>
      <c r="Q12" s="28">
        <v>94.2</v>
      </c>
      <c r="R12" s="28">
        <v>103.64999999999999</v>
      </c>
      <c r="S12" s="28">
        <v>96.15</v>
      </c>
      <c r="T12" s="28">
        <v>90.149999999999991</v>
      </c>
      <c r="U12" s="28">
        <v>88.949999999999989</v>
      </c>
      <c r="V12" s="28">
        <v>103.49999999999999</v>
      </c>
      <c r="W12" s="28">
        <v>92.7</v>
      </c>
      <c r="X12" s="28">
        <v>92.1</v>
      </c>
      <c r="Y12" s="28">
        <v>60.300000000000004</v>
      </c>
      <c r="Z12" s="28">
        <v>106.8</v>
      </c>
      <c r="AA12" s="28">
        <v>102.45</v>
      </c>
      <c r="AB12" s="28">
        <v>105.44999999999999</v>
      </c>
      <c r="AC12" s="28">
        <v>76.95</v>
      </c>
      <c r="AD12" s="41"/>
      <c r="AE12" s="23"/>
      <c r="AF12" s="23"/>
    </row>
    <row r="13" spans="1:32" s="24" customFormat="1" ht="15" customHeight="1" x14ac:dyDescent="0.25">
      <c r="A13" s="25"/>
      <c r="B13" s="50"/>
      <c r="C13" s="1" t="s">
        <v>34</v>
      </c>
      <c r="D13" s="1" t="s">
        <v>35</v>
      </c>
      <c r="E13" s="42">
        <f t="shared" ref="E13:AC13" si="0">SQRT(POWER(E11,2)+POWER(E12,2))/E10/1.73</f>
        <v>149.43321532765785</v>
      </c>
      <c r="F13" s="42">
        <f t="shared" si="0"/>
        <v>116.6122519117683</v>
      </c>
      <c r="G13" s="42">
        <f t="shared" si="0"/>
        <v>121.39676624808146</v>
      </c>
      <c r="H13" s="42">
        <f t="shared" si="0"/>
        <v>114.42643755303907</v>
      </c>
      <c r="I13" s="42">
        <f t="shared" si="0"/>
        <v>122.21839497541497</v>
      </c>
      <c r="J13" s="42">
        <f t="shared" si="0"/>
        <v>185.66014013712771</v>
      </c>
      <c r="K13" s="42">
        <f t="shared" si="0"/>
        <v>148.12464750394852</v>
      </c>
      <c r="L13" s="42">
        <f t="shared" si="0"/>
        <v>142.96666449071822</v>
      </c>
      <c r="M13" s="42">
        <f t="shared" si="0"/>
        <v>143.40867470351944</v>
      </c>
      <c r="N13" s="42">
        <f t="shared" si="0"/>
        <v>167.11415592031054</v>
      </c>
      <c r="O13" s="42">
        <f t="shared" si="0"/>
        <v>210.89514377833351</v>
      </c>
      <c r="P13" s="42">
        <f t="shared" si="0"/>
        <v>273.81020351428015</v>
      </c>
      <c r="Q13" s="42">
        <f t="shared" si="0"/>
        <v>250.66136957563717</v>
      </c>
      <c r="R13" s="42">
        <f t="shared" si="0"/>
        <v>260.10133631374049</v>
      </c>
      <c r="S13" s="42">
        <f t="shared" si="0"/>
        <v>248.23689579423808</v>
      </c>
      <c r="T13" s="42">
        <f t="shared" si="0"/>
        <v>237.47740158484606</v>
      </c>
      <c r="U13" s="42">
        <f t="shared" si="0"/>
        <v>243.486228552261</v>
      </c>
      <c r="V13" s="42">
        <f t="shared" si="0"/>
        <v>280.91590718460947</v>
      </c>
      <c r="W13" s="42">
        <f t="shared" si="0"/>
        <v>271.03984181638202</v>
      </c>
      <c r="X13" s="42">
        <f t="shared" si="0"/>
        <v>272.69096279148175</v>
      </c>
      <c r="Y13" s="42">
        <f t="shared" si="0"/>
        <v>227.80183143342768</v>
      </c>
      <c r="Z13" s="42">
        <f t="shared" si="0"/>
        <v>296.51150929518514</v>
      </c>
      <c r="AA13" s="42">
        <f t="shared" si="0"/>
        <v>299.67381675179803</v>
      </c>
      <c r="AB13" s="42">
        <f t="shared" si="0"/>
        <v>302.02625008750897</v>
      </c>
      <c r="AC13" s="42">
        <f t="shared" si="0"/>
        <v>246.13226933056492</v>
      </c>
      <c r="AD13" s="43"/>
      <c r="AE13" s="23"/>
      <c r="AF13" s="23"/>
    </row>
    <row r="14" spans="1:32" s="24" customFormat="1" ht="15" customHeight="1" x14ac:dyDescent="0.25">
      <c r="A14" s="25"/>
      <c r="B14" s="50"/>
      <c r="C14" s="1" t="s">
        <v>36</v>
      </c>
      <c r="D14" s="1"/>
      <c r="E14" s="44">
        <f t="shared" ref="E14:AC14" si="1">E12/E11</f>
        <v>0.41823899371069184</v>
      </c>
      <c r="F14" s="44">
        <f t="shared" si="1"/>
        <v>0.31578947368421051</v>
      </c>
      <c r="G14" s="44">
        <f t="shared" si="1"/>
        <v>0.3289473684210526</v>
      </c>
      <c r="H14" s="44">
        <f t="shared" si="1"/>
        <v>0.31150793650793657</v>
      </c>
      <c r="I14" s="44">
        <f t="shared" si="1"/>
        <v>0.33271028037383177</v>
      </c>
      <c r="J14" s="44">
        <f t="shared" si="1"/>
        <v>0.18646080760095013</v>
      </c>
      <c r="K14" s="44">
        <f t="shared" si="1"/>
        <v>0.22972972972972971</v>
      </c>
      <c r="L14" s="44">
        <f t="shared" si="1"/>
        <v>0.26844583987441134</v>
      </c>
      <c r="M14" s="44">
        <f t="shared" si="1"/>
        <v>0.32063492063492066</v>
      </c>
      <c r="N14" s="44">
        <f t="shared" si="1"/>
        <v>0.44255319148936167</v>
      </c>
      <c r="O14" s="44">
        <f t="shared" si="1"/>
        <v>0.57345971563981035</v>
      </c>
      <c r="P14" s="44">
        <f t="shared" si="1"/>
        <v>0.70377541142303968</v>
      </c>
      <c r="Q14" s="44">
        <f t="shared" si="1"/>
        <v>0.64675592173017504</v>
      </c>
      <c r="R14" s="44">
        <f t="shared" si="1"/>
        <v>0.70438328236493364</v>
      </c>
      <c r="S14" s="44">
        <f t="shared" si="1"/>
        <v>0.67544783983140155</v>
      </c>
      <c r="T14" s="44">
        <f t="shared" si="1"/>
        <v>0.65611353711790388</v>
      </c>
      <c r="U14" s="44">
        <f t="shared" si="1"/>
        <v>0.62159329140461206</v>
      </c>
      <c r="V14" s="44">
        <f t="shared" si="1"/>
        <v>0.62898814949863258</v>
      </c>
      <c r="W14" s="44">
        <f t="shared" si="1"/>
        <v>0.56853725850965964</v>
      </c>
      <c r="X14" s="44">
        <f t="shared" si="1"/>
        <v>0.55919854280510006</v>
      </c>
      <c r="Y14" s="44">
        <f t="shared" si="1"/>
        <v>0.41400617919670446</v>
      </c>
      <c r="Z14" s="44">
        <f t="shared" si="1"/>
        <v>0.6095890410958904</v>
      </c>
      <c r="AA14" s="44">
        <f t="shared" si="1"/>
        <v>0.56821963394342767</v>
      </c>
      <c r="AB14" s="44">
        <f t="shared" si="1"/>
        <v>0.58437240232751442</v>
      </c>
      <c r="AC14" s="44">
        <f t="shared" si="1"/>
        <v>0.50641658440276416</v>
      </c>
      <c r="AD14" s="43"/>
      <c r="AE14" s="23"/>
      <c r="AF14" s="23"/>
    </row>
    <row r="15" spans="1:32" s="24" customFormat="1" ht="15" customHeight="1" thickBot="1" x14ac:dyDescent="0.3">
      <c r="A15" s="29"/>
      <c r="B15" s="51"/>
      <c r="C15" s="5" t="s">
        <v>37</v>
      </c>
      <c r="D15" s="5"/>
      <c r="E15" s="45">
        <f t="shared" ref="E15:AC15" si="2">COS(ATAN(E14))</f>
        <v>0.92256110111808953</v>
      </c>
      <c r="F15" s="45">
        <f t="shared" si="2"/>
        <v>0.95358266513414158</v>
      </c>
      <c r="G15" s="45">
        <f t="shared" si="2"/>
        <v>0.94992578994637744</v>
      </c>
      <c r="H15" s="45">
        <f t="shared" si="2"/>
        <v>0.95474924544999284</v>
      </c>
      <c r="I15" s="45">
        <f t="shared" si="2"/>
        <v>0.94886050594767946</v>
      </c>
      <c r="J15" s="45">
        <f t="shared" si="2"/>
        <v>0.98305673329906818</v>
      </c>
      <c r="K15" s="45">
        <f t="shared" si="2"/>
        <v>0.97461269466219469</v>
      </c>
      <c r="L15" s="45">
        <f t="shared" si="2"/>
        <v>0.96580580636715718</v>
      </c>
      <c r="M15" s="45">
        <f t="shared" si="2"/>
        <v>0.95224848792405115</v>
      </c>
      <c r="N15" s="45">
        <f t="shared" si="2"/>
        <v>0.91445226907059096</v>
      </c>
      <c r="O15" s="45">
        <f t="shared" si="2"/>
        <v>0.8674831179180903</v>
      </c>
      <c r="P15" s="45">
        <f t="shared" si="2"/>
        <v>0.81777881940553843</v>
      </c>
      <c r="Q15" s="45">
        <f t="shared" si="2"/>
        <v>0.83968614297866617</v>
      </c>
      <c r="R15" s="45">
        <f t="shared" si="2"/>
        <v>0.81754485264936638</v>
      </c>
      <c r="S15" s="45">
        <f t="shared" si="2"/>
        <v>0.82867654233019084</v>
      </c>
      <c r="T15" s="45">
        <f t="shared" si="2"/>
        <v>0.83610024351667778</v>
      </c>
      <c r="U15" s="45">
        <f t="shared" si="2"/>
        <v>0.84929611314779463</v>
      </c>
      <c r="V15" s="45">
        <f t="shared" si="2"/>
        <v>0.84647758015630159</v>
      </c>
      <c r="W15" s="45">
        <f t="shared" si="2"/>
        <v>0.86932380754140381</v>
      </c>
      <c r="X15" s="45">
        <f t="shared" si="2"/>
        <v>0.87280406328982896</v>
      </c>
      <c r="Y15" s="45">
        <f t="shared" si="2"/>
        <v>0.92394726279549722</v>
      </c>
      <c r="Z15" s="45">
        <f t="shared" si="2"/>
        <v>0.85385957311828464</v>
      </c>
      <c r="AA15" s="45">
        <f t="shared" si="2"/>
        <v>0.86944243501851937</v>
      </c>
      <c r="AB15" s="45">
        <f t="shared" si="2"/>
        <v>0.86338818522629401</v>
      </c>
      <c r="AC15" s="45">
        <f t="shared" si="2"/>
        <v>0.89212570725777462</v>
      </c>
      <c r="AD15" s="46"/>
      <c r="AE15" s="23"/>
      <c r="AF15" s="23"/>
    </row>
    <row r="16" spans="1:32" s="24" customFormat="1" ht="15" customHeight="1" x14ac:dyDescent="0.25">
      <c r="A16" s="21" t="s">
        <v>55</v>
      </c>
      <c r="B16" s="49" t="s">
        <v>40</v>
      </c>
      <c r="C16" s="22" t="s">
        <v>30</v>
      </c>
      <c r="D16" s="22" t="s">
        <v>31</v>
      </c>
      <c r="E16" s="38">
        <v>0.4</v>
      </c>
      <c r="F16" s="47">
        <v>0.4</v>
      </c>
      <c r="G16" s="47">
        <v>0.4</v>
      </c>
      <c r="H16" s="47">
        <v>0.4</v>
      </c>
      <c r="I16" s="47">
        <v>0.4</v>
      </c>
      <c r="J16" s="47">
        <v>0.4</v>
      </c>
      <c r="K16" s="47">
        <v>0.4</v>
      </c>
      <c r="L16" s="47">
        <v>0.4</v>
      </c>
      <c r="M16" s="47">
        <v>0.4</v>
      </c>
      <c r="N16" s="47">
        <v>0.4</v>
      </c>
      <c r="O16" s="47">
        <v>0.4</v>
      </c>
      <c r="P16" s="47">
        <v>0.4</v>
      </c>
      <c r="Q16" s="47">
        <v>0.4</v>
      </c>
      <c r="R16" s="47">
        <v>0.4</v>
      </c>
      <c r="S16" s="47">
        <v>0.4</v>
      </c>
      <c r="T16" s="47">
        <v>0.4</v>
      </c>
      <c r="U16" s="47">
        <v>0.4</v>
      </c>
      <c r="V16" s="47">
        <v>0.4</v>
      </c>
      <c r="W16" s="47">
        <v>0.4</v>
      </c>
      <c r="X16" s="47">
        <v>0.4</v>
      </c>
      <c r="Y16" s="47">
        <v>0.4</v>
      </c>
      <c r="Z16" s="47">
        <v>0.4</v>
      </c>
      <c r="AA16" s="47">
        <v>0.4</v>
      </c>
      <c r="AB16" s="47">
        <v>0.4</v>
      </c>
      <c r="AC16" s="47">
        <v>0.4</v>
      </c>
      <c r="AD16" s="39"/>
      <c r="AE16" s="23"/>
      <c r="AF16" s="23"/>
    </row>
    <row r="17" spans="1:32" s="24" customFormat="1" ht="15" customHeight="1" x14ac:dyDescent="0.25">
      <c r="A17" s="25"/>
      <c r="B17" s="50"/>
      <c r="C17" s="1" t="s">
        <v>32</v>
      </c>
      <c r="D17" s="1" t="s">
        <v>38</v>
      </c>
      <c r="E17" s="30">
        <v>62.099999999999994</v>
      </c>
      <c r="F17" s="27">
        <v>60.900000000000006</v>
      </c>
      <c r="G17" s="27">
        <v>61.199999999999996</v>
      </c>
      <c r="H17" s="27">
        <v>61.499999999999993</v>
      </c>
      <c r="I17" s="27">
        <v>60.6</v>
      </c>
      <c r="J17" s="27">
        <v>65.25</v>
      </c>
      <c r="K17" s="27">
        <v>54.3</v>
      </c>
      <c r="L17" s="27">
        <v>52.05</v>
      </c>
      <c r="M17" s="27">
        <v>48.15</v>
      </c>
      <c r="N17" s="27">
        <v>73.95</v>
      </c>
      <c r="O17" s="27">
        <v>80.850000000000009</v>
      </c>
      <c r="P17" s="27">
        <v>85.35</v>
      </c>
      <c r="Q17" s="27">
        <v>57.6</v>
      </c>
      <c r="R17" s="27">
        <v>65.25</v>
      </c>
      <c r="S17" s="27">
        <v>87</v>
      </c>
      <c r="T17" s="27">
        <v>86.699999999999989</v>
      </c>
      <c r="U17" s="27">
        <v>82.65</v>
      </c>
      <c r="V17" s="27">
        <v>86.25</v>
      </c>
      <c r="W17" s="27">
        <v>80.25</v>
      </c>
      <c r="X17" s="27">
        <v>74.099999999999994</v>
      </c>
      <c r="Y17" s="27">
        <v>73.8</v>
      </c>
      <c r="Z17" s="27">
        <v>111.3</v>
      </c>
      <c r="AA17" s="27">
        <v>108.75</v>
      </c>
      <c r="AB17" s="27">
        <v>96.45</v>
      </c>
      <c r="AC17" s="27">
        <v>96.3</v>
      </c>
      <c r="AD17" s="40"/>
      <c r="AE17" s="23"/>
      <c r="AF17" s="23"/>
    </row>
    <row r="18" spans="1:32" s="24" customFormat="1" ht="15" customHeight="1" x14ac:dyDescent="0.25">
      <c r="A18" s="25"/>
      <c r="B18" s="50"/>
      <c r="C18" s="1" t="s">
        <v>33</v>
      </c>
      <c r="D18" s="1" t="s">
        <v>39</v>
      </c>
      <c r="E18" s="28">
        <v>72.3</v>
      </c>
      <c r="F18" s="28">
        <v>75</v>
      </c>
      <c r="G18" s="28">
        <v>74.25</v>
      </c>
      <c r="H18" s="28">
        <v>74.25</v>
      </c>
      <c r="I18" s="28">
        <v>74.7</v>
      </c>
      <c r="J18" s="28">
        <v>67.8</v>
      </c>
      <c r="K18" s="28">
        <v>41.400000000000006</v>
      </c>
      <c r="L18" s="28">
        <v>37.200000000000003</v>
      </c>
      <c r="M18" s="28">
        <v>41.400000000000006</v>
      </c>
      <c r="N18" s="28">
        <v>90.3</v>
      </c>
      <c r="O18" s="28">
        <v>98.850000000000009</v>
      </c>
      <c r="P18" s="28">
        <v>103.8</v>
      </c>
      <c r="Q18" s="28">
        <v>73.349999999999994</v>
      </c>
      <c r="R18" s="28">
        <v>77.100000000000009</v>
      </c>
      <c r="S18" s="28">
        <v>109.35</v>
      </c>
      <c r="T18" s="28">
        <v>110.7</v>
      </c>
      <c r="U18" s="28">
        <v>104.1</v>
      </c>
      <c r="V18" s="28">
        <v>111.45</v>
      </c>
      <c r="W18" s="28">
        <v>98.4</v>
      </c>
      <c r="X18" s="28">
        <v>93.3</v>
      </c>
      <c r="Y18" s="28">
        <v>83.7</v>
      </c>
      <c r="Z18" s="28">
        <v>110.55</v>
      </c>
      <c r="AA18" s="28">
        <v>124.05</v>
      </c>
      <c r="AB18" s="28">
        <v>126.14999999999999</v>
      </c>
      <c r="AC18" s="28">
        <v>121.80000000000001</v>
      </c>
      <c r="AD18" s="43"/>
      <c r="AE18" s="23"/>
      <c r="AF18" s="23"/>
    </row>
    <row r="19" spans="1:32" s="24" customFormat="1" ht="15" customHeight="1" x14ac:dyDescent="0.25">
      <c r="A19" s="25"/>
      <c r="B19" s="50"/>
      <c r="C19" s="1" t="s">
        <v>34</v>
      </c>
      <c r="D19" s="1" t="s">
        <v>35</v>
      </c>
      <c r="E19" s="42">
        <f t="shared" ref="E19:AC19" si="3">SQRT(POWER(E17,2)+POWER(E18,2))/E16/1.73</f>
        <v>137.7289691258996</v>
      </c>
      <c r="F19" s="42">
        <f t="shared" si="3"/>
        <v>139.61220413411408</v>
      </c>
      <c r="G19" s="42">
        <f t="shared" si="3"/>
        <v>139.04785050307876</v>
      </c>
      <c r="H19" s="42">
        <f t="shared" si="3"/>
        <v>139.32398987191954</v>
      </c>
      <c r="I19" s="42">
        <f t="shared" si="3"/>
        <v>139.00239365401228</v>
      </c>
      <c r="J19" s="42">
        <f t="shared" si="3"/>
        <v>135.97952994993324</v>
      </c>
      <c r="K19" s="42">
        <f t="shared" si="3"/>
        <v>98.673605912924529</v>
      </c>
      <c r="L19" s="42">
        <f t="shared" si="3"/>
        <v>92.452153697892101</v>
      </c>
      <c r="M19" s="42">
        <f t="shared" si="3"/>
        <v>91.76451343716181</v>
      </c>
      <c r="N19" s="42">
        <f t="shared" si="3"/>
        <v>168.66515987968231</v>
      </c>
      <c r="O19" s="42">
        <f t="shared" si="3"/>
        <v>184.54184409393741</v>
      </c>
      <c r="P19" s="42">
        <f t="shared" si="3"/>
        <v>194.19654815860198</v>
      </c>
      <c r="Q19" s="42">
        <f t="shared" si="3"/>
        <v>134.77308521478858</v>
      </c>
      <c r="R19" s="42">
        <f t="shared" si="3"/>
        <v>145.96071422210753</v>
      </c>
      <c r="S19" s="42">
        <f t="shared" si="3"/>
        <v>201.93204644120385</v>
      </c>
      <c r="T19" s="42">
        <f t="shared" si="3"/>
        <v>203.1947099377355</v>
      </c>
      <c r="U19" s="42">
        <f t="shared" si="3"/>
        <v>192.08150160642887</v>
      </c>
      <c r="V19" s="42">
        <f t="shared" si="3"/>
        <v>203.65043013591637</v>
      </c>
      <c r="W19" s="42">
        <f t="shared" si="3"/>
        <v>183.48972434942777</v>
      </c>
      <c r="X19" s="42">
        <f t="shared" si="3"/>
        <v>172.17588022085803</v>
      </c>
      <c r="Y19" s="42">
        <f t="shared" si="3"/>
        <v>161.2559427342928</v>
      </c>
      <c r="Z19" s="42">
        <f t="shared" si="3"/>
        <v>226.69441594974043</v>
      </c>
      <c r="AA19" s="42">
        <f t="shared" si="3"/>
        <v>238.39535853528082</v>
      </c>
      <c r="AB19" s="42">
        <f t="shared" si="3"/>
        <v>229.47515046822616</v>
      </c>
      <c r="AC19" s="42">
        <f t="shared" si="3"/>
        <v>224.37934377476375</v>
      </c>
      <c r="AD19" s="43"/>
      <c r="AE19" s="23"/>
      <c r="AF19" s="23"/>
    </row>
    <row r="20" spans="1:32" s="24" customFormat="1" ht="15" customHeight="1" x14ac:dyDescent="0.25">
      <c r="A20" s="25"/>
      <c r="B20" s="50"/>
      <c r="C20" s="1" t="s">
        <v>36</v>
      </c>
      <c r="D20" s="1"/>
      <c r="E20" s="44">
        <f t="shared" ref="E20:AC20" si="4">E18/E17</f>
        <v>1.1642512077294687</v>
      </c>
      <c r="F20" s="44">
        <f t="shared" si="4"/>
        <v>1.2315270935960589</v>
      </c>
      <c r="G20" s="44">
        <f t="shared" si="4"/>
        <v>1.2132352941176472</v>
      </c>
      <c r="H20" s="44">
        <f t="shared" si="4"/>
        <v>1.2073170731707319</v>
      </c>
      <c r="I20" s="44">
        <f t="shared" si="4"/>
        <v>1.2326732673267327</v>
      </c>
      <c r="J20" s="44">
        <f t="shared" si="4"/>
        <v>1.0390804597701149</v>
      </c>
      <c r="K20" s="44">
        <f t="shared" si="4"/>
        <v>0.7624309392265195</v>
      </c>
      <c r="L20" s="44">
        <f t="shared" si="4"/>
        <v>0.71469740634005774</v>
      </c>
      <c r="M20" s="44">
        <f t="shared" si="4"/>
        <v>0.85981308411214963</v>
      </c>
      <c r="N20" s="44">
        <f t="shared" si="4"/>
        <v>1.2210953346855984</v>
      </c>
      <c r="O20" s="44">
        <f t="shared" si="4"/>
        <v>1.2226345083487939</v>
      </c>
      <c r="P20" s="44">
        <f t="shared" si="4"/>
        <v>1.2161687170474518</v>
      </c>
      <c r="Q20" s="44">
        <f t="shared" si="4"/>
        <v>1.2734374999999998</v>
      </c>
      <c r="R20" s="44">
        <f t="shared" si="4"/>
        <v>1.1816091954022989</v>
      </c>
      <c r="S20" s="44">
        <f t="shared" si="4"/>
        <v>1.2568965517241379</v>
      </c>
      <c r="T20" s="44">
        <f t="shared" si="4"/>
        <v>1.27681660899654</v>
      </c>
      <c r="U20" s="44">
        <f t="shared" si="4"/>
        <v>1.2595281306715063</v>
      </c>
      <c r="V20" s="44">
        <f t="shared" si="4"/>
        <v>1.2921739130434784</v>
      </c>
      <c r="W20" s="44">
        <f t="shared" si="4"/>
        <v>1.2261682242990655</v>
      </c>
      <c r="X20" s="44">
        <f t="shared" si="4"/>
        <v>1.2591093117408907</v>
      </c>
      <c r="Y20" s="44">
        <f t="shared" si="4"/>
        <v>1.1341463414634148</v>
      </c>
      <c r="Z20" s="44">
        <f t="shared" si="4"/>
        <v>0.99326145552560652</v>
      </c>
      <c r="AA20" s="44">
        <f t="shared" si="4"/>
        <v>1.1406896551724137</v>
      </c>
      <c r="AB20" s="44">
        <f t="shared" si="4"/>
        <v>1.3079315707620527</v>
      </c>
      <c r="AC20" s="44">
        <f t="shared" si="4"/>
        <v>1.2647975077881621</v>
      </c>
      <c r="AD20" s="43"/>
      <c r="AE20" s="23"/>
      <c r="AF20" s="23"/>
    </row>
    <row r="21" spans="1:32" s="24" customFormat="1" ht="15" customHeight="1" thickBot="1" x14ac:dyDescent="0.3">
      <c r="A21" s="29"/>
      <c r="B21" s="51"/>
      <c r="C21" s="5" t="s">
        <v>37</v>
      </c>
      <c r="D21" s="5"/>
      <c r="E21" s="45">
        <f t="shared" ref="E21:AC21" si="5">COS(ATAN(E20))</f>
        <v>0.65156869293802189</v>
      </c>
      <c r="F21" s="45">
        <f t="shared" si="5"/>
        <v>0.63035879200274514</v>
      </c>
      <c r="G21" s="45">
        <f t="shared" si="5"/>
        <v>0.63603504864264904</v>
      </c>
      <c r="H21" s="45">
        <f t="shared" si="5"/>
        <v>0.63788607009921949</v>
      </c>
      <c r="I21" s="45">
        <f t="shared" si="5"/>
        <v>0.63000536921136951</v>
      </c>
      <c r="J21" s="45">
        <f t="shared" si="5"/>
        <v>0.69342722062040163</v>
      </c>
      <c r="K21" s="45">
        <f t="shared" si="5"/>
        <v>0.79522996414796654</v>
      </c>
      <c r="L21" s="45">
        <f t="shared" si="5"/>
        <v>0.81357502229280443</v>
      </c>
      <c r="M21" s="45">
        <f t="shared" si="5"/>
        <v>0.75825525847896225</v>
      </c>
      <c r="N21" s="45">
        <f t="shared" si="5"/>
        <v>0.63358764741896179</v>
      </c>
      <c r="O21" s="45">
        <f t="shared" si="5"/>
        <v>0.63310985478249715</v>
      </c>
      <c r="P21" s="45">
        <f t="shared" si="5"/>
        <v>0.63512019888368976</v>
      </c>
      <c r="Q21" s="45">
        <f t="shared" si="5"/>
        <v>0.61760843485179506</v>
      </c>
      <c r="R21" s="45">
        <f t="shared" si="5"/>
        <v>0.64600881145982503</v>
      </c>
      <c r="S21" s="45">
        <f t="shared" si="5"/>
        <v>0.62259827287595748</v>
      </c>
      <c r="T21" s="45">
        <f t="shared" si="5"/>
        <v>0.61659586206467909</v>
      </c>
      <c r="U21" s="45">
        <f t="shared" si="5"/>
        <v>0.6218007209756925</v>
      </c>
      <c r="V21" s="45">
        <f t="shared" si="5"/>
        <v>0.61202290729518949</v>
      </c>
      <c r="W21" s="45">
        <f t="shared" si="5"/>
        <v>0.63201472727509267</v>
      </c>
      <c r="X21" s="45">
        <f t="shared" si="5"/>
        <v>0.62192755871573657</v>
      </c>
      <c r="Y21" s="45">
        <f t="shared" si="5"/>
        <v>0.66135484395547117</v>
      </c>
      <c r="Z21" s="45">
        <f t="shared" si="5"/>
        <v>0.70949321629817352</v>
      </c>
      <c r="AA21" s="45">
        <f t="shared" si="5"/>
        <v>0.65921241150126619</v>
      </c>
      <c r="AB21" s="45">
        <f t="shared" si="5"/>
        <v>0.60737998180792907</v>
      </c>
      <c r="AC21" s="45">
        <f t="shared" si="5"/>
        <v>0.62020793612212344</v>
      </c>
      <c r="AD21" s="46"/>
      <c r="AE21" s="23"/>
      <c r="AF21" s="23"/>
    </row>
    <row r="22" spans="1:32" s="31" customFormat="1" ht="15" customHeight="1" x14ac:dyDescent="0.25">
      <c r="AE22" s="32"/>
      <c r="AF22" s="32"/>
    </row>
    <row r="23" spans="1:32" s="31" customFormat="1" ht="15" customHeight="1" x14ac:dyDescent="0.25">
      <c r="A23" s="33" t="s">
        <v>52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2"/>
      <c r="AF23" s="32"/>
    </row>
    <row r="24" spans="1:32" s="31" customFormat="1" ht="15" customHeight="1" thickBot="1" x14ac:dyDescent="0.3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2"/>
      <c r="AF24" s="32"/>
    </row>
    <row r="25" spans="1:32" s="31" customFormat="1" ht="15" customHeight="1" x14ac:dyDescent="0.25">
      <c r="A25" s="21" t="s">
        <v>44</v>
      </c>
      <c r="B25" s="49" t="s">
        <v>40</v>
      </c>
      <c r="C25" s="22" t="s">
        <v>30</v>
      </c>
      <c r="D25" s="22" t="s">
        <v>31</v>
      </c>
      <c r="E25" s="38">
        <v>0.4</v>
      </c>
      <c r="F25" s="38">
        <v>0.4</v>
      </c>
      <c r="G25" s="38">
        <v>0.4</v>
      </c>
      <c r="H25" s="38">
        <v>0.4</v>
      </c>
      <c r="I25" s="38">
        <v>0.4</v>
      </c>
      <c r="J25" s="38">
        <v>0.4</v>
      </c>
      <c r="K25" s="38">
        <v>0.4</v>
      </c>
      <c r="L25" s="38">
        <v>0.4</v>
      </c>
      <c r="M25" s="38">
        <v>0.4</v>
      </c>
      <c r="N25" s="38">
        <v>0.4</v>
      </c>
      <c r="O25" s="38">
        <v>0.4</v>
      </c>
      <c r="P25" s="38">
        <v>0.4</v>
      </c>
      <c r="Q25" s="38">
        <v>0.4</v>
      </c>
      <c r="R25" s="38">
        <v>0.4</v>
      </c>
      <c r="S25" s="38">
        <v>0.4</v>
      </c>
      <c r="T25" s="38">
        <v>0.4</v>
      </c>
      <c r="U25" s="38">
        <v>0.4</v>
      </c>
      <c r="V25" s="38">
        <v>0.4</v>
      </c>
      <c r="W25" s="38">
        <v>0.4</v>
      </c>
      <c r="X25" s="38">
        <v>0.4</v>
      </c>
      <c r="Y25" s="38">
        <v>0.4</v>
      </c>
      <c r="Z25" s="38">
        <v>0.4</v>
      </c>
      <c r="AA25" s="38">
        <v>0.4</v>
      </c>
      <c r="AB25" s="38">
        <v>0.4</v>
      </c>
      <c r="AC25" s="38">
        <v>0.4</v>
      </c>
      <c r="AD25" s="39"/>
      <c r="AE25" s="32"/>
      <c r="AF25" s="32"/>
    </row>
    <row r="26" spans="1:32" s="31" customFormat="1" ht="15" customHeight="1" x14ac:dyDescent="0.25">
      <c r="A26" s="25"/>
      <c r="B26" s="50"/>
      <c r="C26" s="1" t="s">
        <v>32</v>
      </c>
      <c r="D26" s="1" t="s">
        <v>38</v>
      </c>
      <c r="E26" s="26">
        <v>27.18</v>
      </c>
      <c r="F26" s="26">
        <v>20.939999999999998</v>
      </c>
      <c r="G26" s="26">
        <v>15.48</v>
      </c>
      <c r="H26" s="26">
        <v>14.94</v>
      </c>
      <c r="I26" s="26">
        <v>13.92</v>
      </c>
      <c r="J26" s="26">
        <v>17.52</v>
      </c>
      <c r="K26" s="26">
        <v>25.5</v>
      </c>
      <c r="L26" s="26">
        <v>24.3</v>
      </c>
      <c r="M26" s="26">
        <v>25.259999999999998</v>
      </c>
      <c r="N26" s="26">
        <v>32.580000000000005</v>
      </c>
      <c r="O26" s="26">
        <v>31.14</v>
      </c>
      <c r="P26" s="26">
        <v>28.38</v>
      </c>
      <c r="Q26" s="26">
        <v>27.900000000000002</v>
      </c>
      <c r="R26" s="26">
        <v>26.16</v>
      </c>
      <c r="S26" s="26">
        <v>21.84</v>
      </c>
      <c r="T26" s="26">
        <v>22.5</v>
      </c>
      <c r="U26" s="26">
        <v>24.060000000000002</v>
      </c>
      <c r="V26" s="26">
        <v>26.4</v>
      </c>
      <c r="W26" s="26">
        <v>41.82</v>
      </c>
      <c r="X26" s="26">
        <v>32.82</v>
      </c>
      <c r="Y26" s="26">
        <v>34.68</v>
      </c>
      <c r="Z26" s="26">
        <v>36.42</v>
      </c>
      <c r="AA26" s="26">
        <v>33.18</v>
      </c>
      <c r="AB26" s="26">
        <v>34.559999999999995</v>
      </c>
      <c r="AC26" s="26">
        <v>29.34</v>
      </c>
      <c r="AD26" s="48"/>
      <c r="AE26" s="32"/>
      <c r="AF26" s="32"/>
    </row>
    <row r="27" spans="1:32" s="31" customFormat="1" ht="15" customHeight="1" x14ac:dyDescent="0.25">
      <c r="A27" s="25"/>
      <c r="B27" s="50"/>
      <c r="C27" s="1" t="s">
        <v>33</v>
      </c>
      <c r="D27" s="1" t="s">
        <v>39</v>
      </c>
      <c r="E27" s="28">
        <v>5.2799999999999994</v>
      </c>
      <c r="F27" s="28">
        <v>4.5599999999999996</v>
      </c>
      <c r="G27" s="28">
        <v>4.26</v>
      </c>
      <c r="H27" s="28">
        <v>4.5</v>
      </c>
      <c r="I27" s="28">
        <v>4.1400000000000006</v>
      </c>
      <c r="J27" s="28">
        <v>4.2</v>
      </c>
      <c r="K27" s="28">
        <v>4.4399999999999995</v>
      </c>
      <c r="L27" s="28">
        <v>4.4399999999999995</v>
      </c>
      <c r="M27" s="28">
        <v>4.4399999999999995</v>
      </c>
      <c r="N27" s="28">
        <v>6.0600000000000005</v>
      </c>
      <c r="O27" s="28">
        <v>5.82</v>
      </c>
      <c r="P27" s="28">
        <v>6.18</v>
      </c>
      <c r="Q27" s="28">
        <v>5.76</v>
      </c>
      <c r="R27" s="28">
        <v>6.18</v>
      </c>
      <c r="S27" s="28">
        <v>5.46</v>
      </c>
      <c r="T27" s="28">
        <v>6.42</v>
      </c>
      <c r="U27" s="28">
        <v>6.18</v>
      </c>
      <c r="V27" s="28">
        <v>6.0600000000000005</v>
      </c>
      <c r="W27" s="28">
        <v>6.72</v>
      </c>
      <c r="X27" s="28">
        <v>6.66</v>
      </c>
      <c r="Y27" s="28">
        <v>6.9</v>
      </c>
      <c r="Z27" s="28">
        <v>6.54</v>
      </c>
      <c r="AA27" s="28">
        <v>6.18</v>
      </c>
      <c r="AB27" s="28">
        <v>5.7</v>
      </c>
      <c r="AC27" s="28">
        <v>5.1599999999999993</v>
      </c>
      <c r="AD27" s="43"/>
      <c r="AE27" s="32"/>
      <c r="AF27" s="32"/>
    </row>
    <row r="28" spans="1:32" s="31" customFormat="1" ht="15" customHeight="1" x14ac:dyDescent="0.25">
      <c r="A28" s="25"/>
      <c r="B28" s="50"/>
      <c r="C28" s="1" t="s">
        <v>34</v>
      </c>
      <c r="D28" s="1" t="s">
        <v>35</v>
      </c>
      <c r="E28" s="42">
        <f>SQRT(POWER(E26,2)+POWER(E27,2))/E25/1.73</f>
        <v>40.011703072633154</v>
      </c>
      <c r="F28" s="42">
        <f t="shared" ref="F28:AC28" si="6">SQRT(POWER(F26,2)+POWER(F27,2))/F25/1.73</f>
        <v>30.969297114414793</v>
      </c>
      <c r="G28" s="42">
        <f t="shared" si="6"/>
        <v>23.201540980989726</v>
      </c>
      <c r="H28" s="42">
        <f t="shared" si="6"/>
        <v>22.547687444499886</v>
      </c>
      <c r="I28" s="42">
        <f t="shared" si="6"/>
        <v>20.986420624931018</v>
      </c>
      <c r="J28" s="42">
        <f t="shared" si="6"/>
        <v>26.035249329029131</v>
      </c>
      <c r="K28" s="42">
        <f t="shared" si="6"/>
        <v>37.404125829764332</v>
      </c>
      <c r="L28" s="42">
        <f t="shared" si="6"/>
        <v>35.696964578185458</v>
      </c>
      <c r="M28" s="42">
        <f t="shared" si="6"/>
        <v>37.062493448166826</v>
      </c>
      <c r="N28" s="42">
        <f t="shared" si="6"/>
        <v>47.888437879534301</v>
      </c>
      <c r="O28" s="42">
        <f t="shared" si="6"/>
        <v>45.779197305589229</v>
      </c>
      <c r="P28" s="42">
        <f t="shared" si="6"/>
        <v>41.972662138609991</v>
      </c>
      <c r="Q28" s="42">
        <f t="shared" si="6"/>
        <v>41.168174244398145</v>
      </c>
      <c r="R28" s="42">
        <f t="shared" si="6"/>
        <v>38.844027404916623</v>
      </c>
      <c r="S28" s="42">
        <f t="shared" si="6"/>
        <v>32.532018375538186</v>
      </c>
      <c r="T28" s="42">
        <f t="shared" si="6"/>
        <v>33.812138604801454</v>
      </c>
      <c r="U28" s="42">
        <f t="shared" si="6"/>
        <v>35.897419757280311</v>
      </c>
      <c r="V28" s="42">
        <f t="shared" si="6"/>
        <v>39.142477558277363</v>
      </c>
      <c r="W28" s="42">
        <f t="shared" si="6"/>
        <v>61.208775926272168</v>
      </c>
      <c r="X28" s="42">
        <f t="shared" si="6"/>
        <v>48.394398182039467</v>
      </c>
      <c r="Y28" s="42">
        <f t="shared" si="6"/>
        <v>51.09791443134953</v>
      </c>
      <c r="Z28" s="42">
        <f t="shared" si="6"/>
        <v>53.471879267811609</v>
      </c>
      <c r="AA28" s="42">
        <f t="shared" si="6"/>
        <v>48.772581879839343</v>
      </c>
      <c r="AB28" s="42">
        <f t="shared" si="6"/>
        <v>50.616904964593864</v>
      </c>
      <c r="AC28" s="42">
        <f t="shared" si="6"/>
        <v>43.049547698960794</v>
      </c>
      <c r="AD28" s="43"/>
      <c r="AE28" s="32"/>
      <c r="AF28" s="32"/>
    </row>
    <row r="29" spans="1:32" s="31" customFormat="1" ht="15" customHeight="1" x14ac:dyDescent="0.25">
      <c r="A29" s="25"/>
      <c r="B29" s="50"/>
      <c r="C29" s="1" t="s">
        <v>36</v>
      </c>
      <c r="D29" s="1"/>
      <c r="E29" s="44">
        <f t="shared" ref="E29:AC29" si="7">E27/E26</f>
        <v>0.19426048565121409</v>
      </c>
      <c r="F29" s="44">
        <f t="shared" si="7"/>
        <v>0.2177650429799427</v>
      </c>
      <c r="G29" s="44">
        <f t="shared" si="7"/>
        <v>0.27519379844961239</v>
      </c>
      <c r="H29" s="44">
        <f t="shared" si="7"/>
        <v>0.30120481927710846</v>
      </c>
      <c r="I29" s="44">
        <f t="shared" si="7"/>
        <v>0.29741379310344834</v>
      </c>
      <c r="J29" s="44">
        <f t="shared" si="7"/>
        <v>0.23972602739726029</v>
      </c>
      <c r="K29" s="44">
        <f t="shared" si="7"/>
        <v>0.17411764705882352</v>
      </c>
      <c r="L29" s="44">
        <f t="shared" si="7"/>
        <v>0.18271604938271602</v>
      </c>
      <c r="M29" s="44">
        <f t="shared" si="7"/>
        <v>0.17577197149643706</v>
      </c>
      <c r="N29" s="44">
        <f t="shared" si="7"/>
        <v>0.1860036832412523</v>
      </c>
      <c r="O29" s="44">
        <f t="shared" si="7"/>
        <v>0.18689788053949905</v>
      </c>
      <c r="P29" s="44">
        <f t="shared" si="7"/>
        <v>0.21775898520084566</v>
      </c>
      <c r="Q29" s="44">
        <f t="shared" si="7"/>
        <v>0.20645161290322578</v>
      </c>
      <c r="R29" s="44">
        <f t="shared" si="7"/>
        <v>0.23623853211009174</v>
      </c>
      <c r="S29" s="44">
        <f t="shared" si="7"/>
        <v>0.25</v>
      </c>
      <c r="T29" s="44">
        <f t="shared" si="7"/>
        <v>0.28533333333333333</v>
      </c>
      <c r="U29" s="44">
        <f t="shared" si="7"/>
        <v>0.256857855361596</v>
      </c>
      <c r="V29" s="44">
        <f t="shared" si="7"/>
        <v>0.22954545454545458</v>
      </c>
      <c r="W29" s="44">
        <f t="shared" si="7"/>
        <v>0.1606886657101865</v>
      </c>
      <c r="X29" s="44">
        <f t="shared" si="7"/>
        <v>0.20292504570383912</v>
      </c>
      <c r="Y29" s="44">
        <f t="shared" si="7"/>
        <v>0.198961937716263</v>
      </c>
      <c r="Z29" s="44">
        <f t="shared" si="7"/>
        <v>0.17957166392092255</v>
      </c>
      <c r="AA29" s="44">
        <f t="shared" si="7"/>
        <v>0.18625678119349004</v>
      </c>
      <c r="AB29" s="44">
        <f t="shared" si="7"/>
        <v>0.16493055555555558</v>
      </c>
      <c r="AC29" s="44">
        <f t="shared" si="7"/>
        <v>0.17586912065439669</v>
      </c>
      <c r="AD29" s="43"/>
      <c r="AE29" s="32"/>
      <c r="AF29" s="32"/>
    </row>
    <row r="30" spans="1:32" s="31" customFormat="1" ht="15" customHeight="1" thickBot="1" x14ac:dyDescent="0.3">
      <c r="A30" s="29"/>
      <c r="B30" s="51"/>
      <c r="C30" s="5" t="s">
        <v>37</v>
      </c>
      <c r="D30" s="5"/>
      <c r="E30" s="45">
        <f t="shared" ref="E30:AC30" si="8">COS(ATAN(E29))</f>
        <v>0.98164920838532066</v>
      </c>
      <c r="F30" s="45">
        <f t="shared" si="8"/>
        <v>0.97710049715179714</v>
      </c>
      <c r="G30" s="45">
        <f t="shared" si="8"/>
        <v>0.96415760551683583</v>
      </c>
      <c r="H30" s="45">
        <f t="shared" si="8"/>
        <v>0.95750818920407499</v>
      </c>
      <c r="I30" s="45">
        <f t="shared" si="8"/>
        <v>0.95850584985033871</v>
      </c>
      <c r="J30" s="45">
        <f t="shared" si="8"/>
        <v>0.9724477286612806</v>
      </c>
      <c r="K30" s="45">
        <f t="shared" si="8"/>
        <v>0.9851777087471939</v>
      </c>
      <c r="L30" s="45">
        <f t="shared" si="8"/>
        <v>0.98371408749626432</v>
      </c>
      <c r="M30" s="45">
        <f t="shared" si="8"/>
        <v>0.98490108941161636</v>
      </c>
      <c r="N30" s="45">
        <f t="shared" si="8"/>
        <v>0.98313762027330454</v>
      </c>
      <c r="O30" s="45">
        <f t="shared" si="8"/>
        <v>0.98297922743407096</v>
      </c>
      <c r="P30" s="45">
        <f t="shared" si="8"/>
        <v>0.97710172774377657</v>
      </c>
      <c r="Q30" s="45">
        <f t="shared" si="8"/>
        <v>0.97934678462527791</v>
      </c>
      <c r="R30" s="45">
        <f t="shared" si="8"/>
        <v>0.97321186122187653</v>
      </c>
      <c r="S30" s="45">
        <f t="shared" si="8"/>
        <v>0.97014250014533188</v>
      </c>
      <c r="T30" s="45">
        <f t="shared" si="8"/>
        <v>0.96162065485070625</v>
      </c>
      <c r="U30" s="45">
        <f t="shared" si="8"/>
        <v>0.9685594775963311</v>
      </c>
      <c r="V30" s="45">
        <f t="shared" si="8"/>
        <v>0.9746518717559689</v>
      </c>
      <c r="W30" s="45">
        <f t="shared" si="8"/>
        <v>0.98733433395816816</v>
      </c>
      <c r="X30" s="45">
        <f t="shared" si="8"/>
        <v>0.98002552870554493</v>
      </c>
      <c r="Y30" s="45">
        <f t="shared" si="8"/>
        <v>0.98077597675237627</v>
      </c>
      <c r="Z30" s="45">
        <f t="shared" si="8"/>
        <v>0.98425674436974298</v>
      </c>
      <c r="AA30" s="45">
        <f t="shared" si="8"/>
        <v>0.98309285730949802</v>
      </c>
      <c r="AB30" s="45">
        <f t="shared" si="8"/>
        <v>0.98667029457304989</v>
      </c>
      <c r="AC30" s="45">
        <f t="shared" si="8"/>
        <v>0.9848847710810984</v>
      </c>
      <c r="AD30" s="46"/>
      <c r="AE30" s="32"/>
      <c r="AF30" s="32"/>
    </row>
    <row r="31" spans="1:32" s="31" customFormat="1" ht="15" customHeight="1" x14ac:dyDescent="0.25">
      <c r="A31" s="21" t="s">
        <v>45</v>
      </c>
      <c r="B31" s="49" t="s">
        <v>40</v>
      </c>
      <c r="C31" s="22" t="s">
        <v>30</v>
      </c>
      <c r="D31" s="22" t="s">
        <v>31</v>
      </c>
      <c r="E31" s="38">
        <v>0.4</v>
      </c>
      <c r="F31" s="38">
        <v>0.4</v>
      </c>
      <c r="G31" s="38">
        <v>0.4</v>
      </c>
      <c r="H31" s="38">
        <v>0.4</v>
      </c>
      <c r="I31" s="38">
        <v>0.4</v>
      </c>
      <c r="J31" s="38">
        <v>0.4</v>
      </c>
      <c r="K31" s="38">
        <v>0.4</v>
      </c>
      <c r="L31" s="38">
        <v>0.4</v>
      </c>
      <c r="M31" s="38">
        <v>0.4</v>
      </c>
      <c r="N31" s="38">
        <v>0.4</v>
      </c>
      <c r="O31" s="38">
        <v>0.4</v>
      </c>
      <c r="P31" s="38">
        <v>0.4</v>
      </c>
      <c r="Q31" s="38">
        <v>0.4</v>
      </c>
      <c r="R31" s="38">
        <v>0.4</v>
      </c>
      <c r="S31" s="38">
        <v>0.4</v>
      </c>
      <c r="T31" s="38">
        <v>0.4</v>
      </c>
      <c r="U31" s="38">
        <v>0.4</v>
      </c>
      <c r="V31" s="38">
        <v>0.4</v>
      </c>
      <c r="W31" s="38">
        <v>0.4</v>
      </c>
      <c r="X31" s="38">
        <v>0.4</v>
      </c>
      <c r="Y31" s="38">
        <v>0.4</v>
      </c>
      <c r="Z31" s="38">
        <v>0.4</v>
      </c>
      <c r="AA31" s="38">
        <v>0.4</v>
      </c>
      <c r="AB31" s="38">
        <v>0.4</v>
      </c>
      <c r="AC31" s="38">
        <v>0.4</v>
      </c>
      <c r="AD31" s="39"/>
      <c r="AE31" s="32"/>
      <c r="AF31" s="32"/>
    </row>
    <row r="32" spans="1:32" s="31" customFormat="1" ht="15" customHeight="1" x14ac:dyDescent="0.25">
      <c r="A32" s="25"/>
      <c r="B32" s="50"/>
      <c r="C32" s="1" t="s">
        <v>32</v>
      </c>
      <c r="D32" s="1" t="s">
        <v>38</v>
      </c>
      <c r="E32" s="26">
        <v>41.94</v>
      </c>
      <c r="F32" s="26">
        <v>34.979999999999997</v>
      </c>
      <c r="G32" s="26">
        <v>29.88</v>
      </c>
      <c r="H32" s="26">
        <v>29.94</v>
      </c>
      <c r="I32" s="26">
        <v>30.240000000000002</v>
      </c>
      <c r="J32" s="26">
        <v>32.880000000000003</v>
      </c>
      <c r="K32" s="26">
        <v>44.4</v>
      </c>
      <c r="L32" s="26">
        <v>43.5</v>
      </c>
      <c r="M32" s="26">
        <v>52.44</v>
      </c>
      <c r="N32" s="26">
        <v>52.44</v>
      </c>
      <c r="O32" s="26">
        <v>48.18</v>
      </c>
      <c r="P32" s="26">
        <v>49.919999999999995</v>
      </c>
      <c r="Q32" s="26">
        <v>47.64</v>
      </c>
      <c r="R32" s="26">
        <v>46.56</v>
      </c>
      <c r="S32" s="26">
        <v>43.44</v>
      </c>
      <c r="T32" s="26">
        <v>46.32</v>
      </c>
      <c r="U32" s="26">
        <v>51</v>
      </c>
      <c r="V32" s="26">
        <v>59.22</v>
      </c>
      <c r="W32" s="26">
        <v>65.22</v>
      </c>
      <c r="X32" s="26">
        <v>61.92</v>
      </c>
      <c r="Y32" s="26">
        <v>63.720000000000006</v>
      </c>
      <c r="Z32" s="26">
        <v>60.66</v>
      </c>
      <c r="AA32" s="26">
        <v>66.72</v>
      </c>
      <c r="AB32" s="26">
        <v>60.6</v>
      </c>
      <c r="AC32" s="26">
        <v>45.18</v>
      </c>
      <c r="AD32" s="48"/>
      <c r="AE32" s="32"/>
      <c r="AF32" s="32"/>
    </row>
    <row r="33" spans="1:32" s="31" customFormat="1" ht="15" customHeight="1" x14ac:dyDescent="0.25">
      <c r="A33" s="25"/>
      <c r="B33" s="50"/>
      <c r="C33" s="1" t="s">
        <v>33</v>
      </c>
      <c r="D33" s="1" t="s">
        <v>39</v>
      </c>
      <c r="E33" s="28">
        <v>11.16</v>
      </c>
      <c r="F33" s="28">
        <v>9.24</v>
      </c>
      <c r="G33" s="28">
        <v>8.879999999999999</v>
      </c>
      <c r="H33" s="28">
        <v>8.6399999999999988</v>
      </c>
      <c r="I33" s="28">
        <v>9.36</v>
      </c>
      <c r="J33" s="28">
        <v>11.940000000000001</v>
      </c>
      <c r="K33" s="28">
        <v>15.120000000000001</v>
      </c>
      <c r="L33" s="28">
        <v>16.14</v>
      </c>
      <c r="M33" s="28">
        <v>13.38</v>
      </c>
      <c r="N33" s="28">
        <v>14.94</v>
      </c>
      <c r="O33" s="28">
        <v>12.06</v>
      </c>
      <c r="P33" s="28">
        <v>15.66</v>
      </c>
      <c r="Q33" s="28">
        <v>15.120000000000001</v>
      </c>
      <c r="R33" s="28">
        <v>15.18</v>
      </c>
      <c r="S33" s="28">
        <v>10.86</v>
      </c>
      <c r="T33" s="28">
        <v>13.92</v>
      </c>
      <c r="U33" s="28">
        <v>16.8</v>
      </c>
      <c r="V33" s="28">
        <v>18.3</v>
      </c>
      <c r="W33" s="28">
        <v>21.299999999999997</v>
      </c>
      <c r="X33" s="28">
        <v>21.66</v>
      </c>
      <c r="Y33" s="28">
        <v>21.24</v>
      </c>
      <c r="Z33" s="28">
        <v>18.36</v>
      </c>
      <c r="AA33" s="28">
        <v>19.68</v>
      </c>
      <c r="AB33" s="28">
        <v>14.64</v>
      </c>
      <c r="AC33" s="28">
        <v>14.82</v>
      </c>
      <c r="AD33" s="43"/>
      <c r="AE33" s="32"/>
      <c r="AF33" s="32"/>
    </row>
    <row r="34" spans="1:32" s="31" customFormat="1" ht="15" customHeight="1" x14ac:dyDescent="0.25">
      <c r="A34" s="25"/>
      <c r="B34" s="50"/>
      <c r="C34" s="1" t="s">
        <v>34</v>
      </c>
      <c r="D34" s="1" t="s">
        <v>35</v>
      </c>
      <c r="E34" s="42">
        <f>SQRT(POWER(E32,2)+POWER(E33,2))/E31/1.73</f>
        <v>62.715917258089043</v>
      </c>
      <c r="F34" s="42">
        <f t="shared" ref="F34:AC34" si="9">SQRT(POWER(F32,2)+POWER(F33,2))/F31/1.73</f>
        <v>52.282949413984916</v>
      </c>
      <c r="G34" s="42">
        <f t="shared" si="9"/>
        <v>45.045668296552883</v>
      </c>
      <c r="H34" s="42">
        <f t="shared" si="9"/>
        <v>45.031396711989778</v>
      </c>
      <c r="I34" s="42">
        <f t="shared" si="9"/>
        <v>45.744862759034788</v>
      </c>
      <c r="J34" s="42">
        <f t="shared" si="9"/>
        <v>50.550322713766818</v>
      </c>
      <c r="K34" s="42">
        <f t="shared" si="9"/>
        <v>67.78018020306861</v>
      </c>
      <c r="L34" s="42">
        <f t="shared" si="9"/>
        <v>67.04874668096231</v>
      </c>
      <c r="M34" s="42">
        <f t="shared" si="9"/>
        <v>78.208140548285087</v>
      </c>
      <c r="N34" s="42">
        <f t="shared" si="9"/>
        <v>78.795758723230477</v>
      </c>
      <c r="O34" s="42">
        <f t="shared" si="9"/>
        <v>71.772322871111527</v>
      </c>
      <c r="P34" s="42">
        <f t="shared" si="9"/>
        <v>75.604997456178936</v>
      </c>
      <c r="Q34" s="42">
        <f t="shared" si="9"/>
        <v>72.228087718129586</v>
      </c>
      <c r="R34" s="42">
        <f t="shared" si="9"/>
        <v>70.768922101870331</v>
      </c>
      <c r="S34" s="42">
        <f t="shared" si="9"/>
        <v>64.706542043652874</v>
      </c>
      <c r="T34" s="42">
        <f t="shared" si="9"/>
        <v>69.89364387487646</v>
      </c>
      <c r="U34" s="42">
        <f t="shared" si="9"/>
        <v>77.59510100056778</v>
      </c>
      <c r="V34" s="42">
        <f t="shared" si="9"/>
        <v>89.570880485195147</v>
      </c>
      <c r="W34" s="42">
        <f t="shared" si="9"/>
        <v>99.147465190259126</v>
      </c>
      <c r="X34" s="42">
        <f t="shared" si="9"/>
        <v>94.796388155477729</v>
      </c>
      <c r="Y34" s="42">
        <f t="shared" si="9"/>
        <v>97.061817199387832</v>
      </c>
      <c r="Z34" s="42">
        <f t="shared" si="9"/>
        <v>91.586184378613439</v>
      </c>
      <c r="AA34" s="42">
        <f t="shared" si="9"/>
        <v>100.52300667273592</v>
      </c>
      <c r="AB34" s="42">
        <f t="shared" si="9"/>
        <v>90.091503485626831</v>
      </c>
      <c r="AC34" s="42">
        <f t="shared" si="9"/>
        <v>68.711780387899836</v>
      </c>
      <c r="AD34" s="43"/>
      <c r="AE34" s="32"/>
      <c r="AF34" s="32"/>
    </row>
    <row r="35" spans="1:32" s="31" customFormat="1" ht="15" customHeight="1" x14ac:dyDescent="0.25">
      <c r="A35" s="25"/>
      <c r="B35" s="50"/>
      <c r="C35" s="1" t="s">
        <v>36</v>
      </c>
      <c r="D35" s="1"/>
      <c r="E35" s="44">
        <f t="shared" ref="E35:AC35" si="10">E33/E32</f>
        <v>0.26609442060085836</v>
      </c>
      <c r="F35" s="44">
        <f t="shared" si="10"/>
        <v>0.26415094339622647</v>
      </c>
      <c r="G35" s="44">
        <f t="shared" si="10"/>
        <v>0.2971887550200803</v>
      </c>
      <c r="H35" s="44">
        <f t="shared" si="10"/>
        <v>0.28857715430861719</v>
      </c>
      <c r="I35" s="44">
        <f t="shared" si="10"/>
        <v>0.30952380952380948</v>
      </c>
      <c r="J35" s="44">
        <f t="shared" si="10"/>
        <v>0.36313868613138689</v>
      </c>
      <c r="K35" s="44">
        <f t="shared" si="10"/>
        <v>0.34054054054054056</v>
      </c>
      <c r="L35" s="44">
        <f t="shared" si="10"/>
        <v>0.37103448275862072</v>
      </c>
      <c r="M35" s="44">
        <f t="shared" si="10"/>
        <v>0.25514874141876431</v>
      </c>
      <c r="N35" s="44">
        <f t="shared" si="10"/>
        <v>0.28489702517162474</v>
      </c>
      <c r="O35" s="44">
        <f t="shared" si="10"/>
        <v>0.25031133250311333</v>
      </c>
      <c r="P35" s="44">
        <f t="shared" si="10"/>
        <v>0.31370192307692313</v>
      </c>
      <c r="Q35" s="44">
        <f t="shared" si="10"/>
        <v>0.31738035264483627</v>
      </c>
      <c r="R35" s="44">
        <f t="shared" si="10"/>
        <v>0.3260309278350515</v>
      </c>
      <c r="S35" s="44">
        <f t="shared" si="10"/>
        <v>0.25</v>
      </c>
      <c r="T35" s="44">
        <f t="shared" si="10"/>
        <v>0.30051813471502592</v>
      </c>
      <c r="U35" s="44">
        <f t="shared" si="10"/>
        <v>0.32941176470588235</v>
      </c>
      <c r="V35" s="44">
        <f t="shared" si="10"/>
        <v>0.30901722391084097</v>
      </c>
      <c r="W35" s="44">
        <f t="shared" si="10"/>
        <v>0.32658693652253906</v>
      </c>
      <c r="X35" s="44">
        <f t="shared" si="10"/>
        <v>0.34980620155038761</v>
      </c>
      <c r="Y35" s="44">
        <f t="shared" si="10"/>
        <v>0.33333333333333326</v>
      </c>
      <c r="Z35" s="44">
        <f t="shared" si="10"/>
        <v>0.30267062314540061</v>
      </c>
      <c r="AA35" s="44">
        <f t="shared" si="10"/>
        <v>0.29496402877697842</v>
      </c>
      <c r="AB35" s="44">
        <f t="shared" si="10"/>
        <v>0.24158415841584158</v>
      </c>
      <c r="AC35" s="44">
        <f t="shared" si="10"/>
        <v>0.32802124833997343</v>
      </c>
      <c r="AD35" s="43"/>
      <c r="AE35" s="32"/>
      <c r="AF35" s="32"/>
    </row>
    <row r="36" spans="1:32" s="31" customFormat="1" ht="15" customHeight="1" thickBot="1" x14ac:dyDescent="0.3">
      <c r="A36" s="29"/>
      <c r="B36" s="51"/>
      <c r="C36" s="5" t="s">
        <v>37</v>
      </c>
      <c r="D36" s="5"/>
      <c r="E36" s="45">
        <f t="shared" ref="E36:AC36" si="11">COS(ATAN(E35))</f>
        <v>0.96637247872457666</v>
      </c>
      <c r="F36" s="45">
        <f t="shared" si="11"/>
        <v>0.96683782216876468</v>
      </c>
      <c r="G36" s="45">
        <f t="shared" si="11"/>
        <v>0.95856477180402644</v>
      </c>
      <c r="H36" s="45">
        <f t="shared" si="11"/>
        <v>0.96079400402514092</v>
      </c>
      <c r="I36" s="45">
        <f t="shared" si="11"/>
        <v>0.95528589069134562</v>
      </c>
      <c r="J36" s="45">
        <f t="shared" si="11"/>
        <v>0.93994357140101881</v>
      </c>
      <c r="K36" s="45">
        <f t="shared" si="11"/>
        <v>0.94661668822293665</v>
      </c>
      <c r="L36" s="45">
        <f t="shared" si="11"/>
        <v>0.93754581238353385</v>
      </c>
      <c r="M36" s="45">
        <f t="shared" si="11"/>
        <v>0.96895727592478764</v>
      </c>
      <c r="N36" s="45">
        <f t="shared" si="11"/>
        <v>0.96173129174359673</v>
      </c>
      <c r="O36" s="45">
        <f t="shared" si="11"/>
        <v>0.97007139620767768</v>
      </c>
      <c r="P36" s="45">
        <f t="shared" si="11"/>
        <v>0.9541529098722793</v>
      </c>
      <c r="Q36" s="45">
        <f t="shared" si="11"/>
        <v>0.95314624560602901</v>
      </c>
      <c r="R36" s="45">
        <f t="shared" si="11"/>
        <v>0.95074553908517778</v>
      </c>
      <c r="S36" s="45">
        <f t="shared" si="11"/>
        <v>0.97014250014533188</v>
      </c>
      <c r="T36" s="45">
        <f t="shared" si="11"/>
        <v>0.95768960486307753</v>
      </c>
      <c r="U36" s="45">
        <f t="shared" si="11"/>
        <v>0.94979478104911086</v>
      </c>
      <c r="V36" s="45">
        <f t="shared" si="11"/>
        <v>0.95542250135886309</v>
      </c>
      <c r="W36" s="45">
        <f t="shared" si="11"/>
        <v>0.95058965685543684</v>
      </c>
      <c r="X36" s="45">
        <f t="shared" si="11"/>
        <v>0.94391538039792544</v>
      </c>
      <c r="Y36" s="45">
        <f t="shared" si="11"/>
        <v>0.94868329805051377</v>
      </c>
      <c r="Z36" s="45">
        <f t="shared" si="11"/>
        <v>0.95711989894888272</v>
      </c>
      <c r="AA36" s="45">
        <f t="shared" si="11"/>
        <v>0.95914545498019277</v>
      </c>
      <c r="AB36" s="45">
        <f t="shared" si="11"/>
        <v>0.97203677313733994</v>
      </c>
      <c r="AC36" s="45">
        <f t="shared" si="11"/>
        <v>0.95018666337072344</v>
      </c>
      <c r="AD36" s="46"/>
      <c r="AE36" s="32"/>
      <c r="AF36" s="32"/>
    </row>
    <row r="37" spans="1:32" s="31" customFormat="1" ht="15" customHeight="1" x14ac:dyDescent="0.25">
      <c r="A37" s="21" t="s">
        <v>46</v>
      </c>
      <c r="B37" s="49" t="s">
        <v>40</v>
      </c>
      <c r="C37" s="22" t="s">
        <v>30</v>
      </c>
      <c r="D37" s="22" t="s">
        <v>31</v>
      </c>
      <c r="E37" s="38">
        <v>0.4</v>
      </c>
      <c r="F37" s="38">
        <v>0.4</v>
      </c>
      <c r="G37" s="38">
        <v>0.4</v>
      </c>
      <c r="H37" s="38">
        <v>0.4</v>
      </c>
      <c r="I37" s="38">
        <v>0.4</v>
      </c>
      <c r="J37" s="38">
        <v>0.4</v>
      </c>
      <c r="K37" s="38">
        <v>0.4</v>
      </c>
      <c r="L37" s="38">
        <v>0.4</v>
      </c>
      <c r="M37" s="38">
        <v>0.4</v>
      </c>
      <c r="N37" s="38">
        <v>0.4</v>
      </c>
      <c r="O37" s="38">
        <v>0.4</v>
      </c>
      <c r="P37" s="38">
        <v>0.4</v>
      </c>
      <c r="Q37" s="38">
        <v>0.4</v>
      </c>
      <c r="R37" s="38">
        <v>0.4</v>
      </c>
      <c r="S37" s="38">
        <v>0.4</v>
      </c>
      <c r="T37" s="38">
        <v>0.4</v>
      </c>
      <c r="U37" s="38">
        <v>0.4</v>
      </c>
      <c r="V37" s="38">
        <v>0.4</v>
      </c>
      <c r="W37" s="38">
        <v>0.4</v>
      </c>
      <c r="X37" s="38">
        <v>0.4</v>
      </c>
      <c r="Y37" s="38">
        <v>0.4</v>
      </c>
      <c r="Z37" s="38">
        <v>0.4</v>
      </c>
      <c r="AA37" s="38">
        <v>0.4</v>
      </c>
      <c r="AB37" s="38">
        <v>0.4</v>
      </c>
      <c r="AC37" s="38">
        <v>0.4</v>
      </c>
      <c r="AD37" s="39"/>
      <c r="AE37" s="32"/>
      <c r="AF37" s="32"/>
    </row>
    <row r="38" spans="1:32" s="31" customFormat="1" ht="15" customHeight="1" x14ac:dyDescent="0.25">
      <c r="A38" s="25"/>
      <c r="B38" s="50"/>
      <c r="C38" s="1" t="s">
        <v>32</v>
      </c>
      <c r="D38" s="1" t="s">
        <v>38</v>
      </c>
      <c r="E38" s="26">
        <v>2.2999999999999998</v>
      </c>
      <c r="F38" s="26">
        <v>2.6</v>
      </c>
      <c r="G38" s="26">
        <v>2.1999999999999997</v>
      </c>
      <c r="H38" s="26">
        <v>2.1</v>
      </c>
      <c r="I38" s="26">
        <v>1.4000000000000001</v>
      </c>
      <c r="J38" s="26">
        <v>1.2</v>
      </c>
      <c r="K38" s="26">
        <v>1.2</v>
      </c>
      <c r="L38" s="26">
        <v>1.5</v>
      </c>
      <c r="M38" s="26">
        <v>1.3</v>
      </c>
      <c r="N38" s="26">
        <v>2.2999999999999998</v>
      </c>
      <c r="O38" s="26">
        <v>1.2</v>
      </c>
      <c r="P38" s="26">
        <v>1.2</v>
      </c>
      <c r="Q38" s="26">
        <v>1.5</v>
      </c>
      <c r="R38" s="26">
        <v>1.7999999999999998</v>
      </c>
      <c r="S38" s="26">
        <v>1.9</v>
      </c>
      <c r="T38" s="26">
        <v>2.4</v>
      </c>
      <c r="U38" s="26">
        <v>1.4000000000000001</v>
      </c>
      <c r="V38" s="26">
        <v>1.4000000000000001</v>
      </c>
      <c r="W38" s="26">
        <v>1.7000000000000002</v>
      </c>
      <c r="X38" s="26">
        <v>2.5</v>
      </c>
      <c r="Y38" s="26">
        <v>3</v>
      </c>
      <c r="Z38" s="26">
        <v>3.8</v>
      </c>
      <c r="AA38" s="26">
        <v>3</v>
      </c>
      <c r="AB38" s="26">
        <v>2.1</v>
      </c>
      <c r="AC38" s="26">
        <v>2.8000000000000003</v>
      </c>
      <c r="AD38" s="48"/>
      <c r="AE38" s="32"/>
      <c r="AF38" s="32"/>
    </row>
    <row r="39" spans="1:32" s="31" customFormat="1" ht="15" customHeight="1" x14ac:dyDescent="0.25">
      <c r="A39" s="25"/>
      <c r="B39" s="50"/>
      <c r="C39" s="1" t="s">
        <v>33</v>
      </c>
      <c r="D39" s="1" t="s">
        <v>39</v>
      </c>
      <c r="E39" s="28">
        <v>0.8</v>
      </c>
      <c r="F39" s="28">
        <v>0.70000000000000007</v>
      </c>
      <c r="G39" s="28">
        <v>0.70000000000000007</v>
      </c>
      <c r="H39" s="28">
        <v>0.6</v>
      </c>
      <c r="I39" s="28">
        <v>0</v>
      </c>
      <c r="J39" s="28">
        <v>0</v>
      </c>
      <c r="K39" s="28">
        <v>0</v>
      </c>
      <c r="L39" s="28">
        <v>0</v>
      </c>
      <c r="M39" s="28">
        <v>0.2</v>
      </c>
      <c r="N39" s="28">
        <v>0.1</v>
      </c>
      <c r="O39" s="28">
        <v>0.1</v>
      </c>
      <c r="P39" s="28">
        <v>0</v>
      </c>
      <c r="Q39" s="28">
        <v>0</v>
      </c>
      <c r="R39" s="28">
        <v>0</v>
      </c>
      <c r="S39" s="28">
        <v>0</v>
      </c>
      <c r="T39" s="28">
        <v>0.1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0.4</v>
      </c>
      <c r="AB39" s="28">
        <v>0.5</v>
      </c>
      <c r="AC39" s="28">
        <v>0.70000000000000007</v>
      </c>
      <c r="AD39" s="43"/>
      <c r="AE39" s="32"/>
      <c r="AF39" s="32"/>
    </row>
    <row r="40" spans="1:32" s="31" customFormat="1" ht="15" customHeight="1" x14ac:dyDescent="0.25">
      <c r="A40" s="25"/>
      <c r="B40" s="50"/>
      <c r="C40" s="1" t="s">
        <v>34</v>
      </c>
      <c r="D40" s="1" t="s">
        <v>35</v>
      </c>
      <c r="E40" s="42">
        <f>SQRT(POWER(E38,2)+POWER(E39,2))/E37/1.73</f>
        <v>3.5190160872502658</v>
      </c>
      <c r="F40" s="42">
        <f t="shared" ref="F40:AC40" si="12">SQRT(POWER(F38,2)+POWER(F39,2))/F37/1.73</f>
        <v>3.8910150340567231</v>
      </c>
      <c r="G40" s="42">
        <f t="shared" si="12"/>
        <v>3.3362417285015011</v>
      </c>
      <c r="H40" s="42">
        <f t="shared" si="12"/>
        <v>3.1561170040233462</v>
      </c>
      <c r="I40" s="42">
        <f t="shared" si="12"/>
        <v>2.0231213872832372</v>
      </c>
      <c r="J40" s="42">
        <f t="shared" si="12"/>
        <v>1.7341040462427744</v>
      </c>
      <c r="K40" s="42">
        <f t="shared" si="12"/>
        <v>1.7341040462427744</v>
      </c>
      <c r="L40" s="42">
        <f t="shared" si="12"/>
        <v>2.1676300578034682</v>
      </c>
      <c r="M40" s="42">
        <f t="shared" si="12"/>
        <v>1.9007148031742638</v>
      </c>
      <c r="N40" s="42">
        <f t="shared" si="12"/>
        <v>3.3268394315668601</v>
      </c>
      <c r="O40" s="42">
        <f t="shared" si="12"/>
        <v>1.7401148235248982</v>
      </c>
      <c r="P40" s="42">
        <f t="shared" si="12"/>
        <v>1.7341040462427744</v>
      </c>
      <c r="Q40" s="42">
        <f t="shared" si="12"/>
        <v>2.1676300578034682</v>
      </c>
      <c r="R40" s="42">
        <f t="shared" si="12"/>
        <v>2.6011560693641615</v>
      </c>
      <c r="S40" s="42">
        <f t="shared" si="12"/>
        <v>2.7456647398843925</v>
      </c>
      <c r="T40" s="42">
        <f t="shared" si="12"/>
        <v>3.471217384238241</v>
      </c>
      <c r="U40" s="42">
        <f t="shared" si="12"/>
        <v>2.0231213872832372</v>
      </c>
      <c r="V40" s="42">
        <f t="shared" si="12"/>
        <v>2.0231213872832372</v>
      </c>
      <c r="W40" s="42">
        <f t="shared" si="12"/>
        <v>2.4566473988439306</v>
      </c>
      <c r="X40" s="42">
        <f t="shared" si="12"/>
        <v>3.6127167630057806</v>
      </c>
      <c r="Y40" s="42">
        <f t="shared" si="12"/>
        <v>4.3352601156069364</v>
      </c>
      <c r="Z40" s="42">
        <f t="shared" si="12"/>
        <v>5.491329479768785</v>
      </c>
      <c r="AA40" s="42">
        <f t="shared" si="12"/>
        <v>4.3736259972316631</v>
      </c>
      <c r="AB40" s="42">
        <f t="shared" si="12"/>
        <v>3.1195134602489745</v>
      </c>
      <c r="AC40" s="42">
        <f t="shared" si="12"/>
        <v>4.1707715866074606</v>
      </c>
      <c r="AD40" s="43"/>
      <c r="AE40" s="32"/>
      <c r="AF40" s="32"/>
    </row>
    <row r="41" spans="1:32" s="31" customFormat="1" ht="15" customHeight="1" x14ac:dyDescent="0.25">
      <c r="A41" s="25"/>
      <c r="B41" s="50"/>
      <c r="C41" s="1" t="s">
        <v>36</v>
      </c>
      <c r="D41" s="1"/>
      <c r="E41" s="44">
        <f t="shared" ref="E41:AC41" si="13">E39/E38</f>
        <v>0.34782608695652178</v>
      </c>
      <c r="F41" s="44">
        <f t="shared" si="13"/>
        <v>0.26923076923076927</v>
      </c>
      <c r="G41" s="44">
        <f t="shared" si="13"/>
        <v>0.31818181818181823</v>
      </c>
      <c r="H41" s="44">
        <f t="shared" si="13"/>
        <v>0.2857142857142857</v>
      </c>
      <c r="I41" s="44">
        <f t="shared" si="13"/>
        <v>0</v>
      </c>
      <c r="J41" s="44">
        <f t="shared" si="13"/>
        <v>0</v>
      </c>
      <c r="K41" s="44">
        <f t="shared" si="13"/>
        <v>0</v>
      </c>
      <c r="L41" s="44">
        <f t="shared" si="13"/>
        <v>0</v>
      </c>
      <c r="M41" s="44">
        <f t="shared" si="13"/>
        <v>0.15384615384615385</v>
      </c>
      <c r="N41" s="44">
        <f t="shared" si="13"/>
        <v>4.3478260869565223E-2</v>
      </c>
      <c r="O41" s="44">
        <f t="shared" si="13"/>
        <v>8.3333333333333343E-2</v>
      </c>
      <c r="P41" s="44">
        <f t="shared" si="13"/>
        <v>0</v>
      </c>
      <c r="Q41" s="44">
        <f t="shared" si="13"/>
        <v>0</v>
      </c>
      <c r="R41" s="44">
        <f t="shared" si="13"/>
        <v>0</v>
      </c>
      <c r="S41" s="44">
        <f t="shared" si="13"/>
        <v>0</v>
      </c>
      <c r="T41" s="44">
        <f t="shared" si="13"/>
        <v>4.1666666666666671E-2</v>
      </c>
      <c r="U41" s="44">
        <f t="shared" si="13"/>
        <v>0</v>
      </c>
      <c r="V41" s="44">
        <f t="shared" si="13"/>
        <v>0</v>
      </c>
      <c r="W41" s="44">
        <f t="shared" si="13"/>
        <v>0</v>
      </c>
      <c r="X41" s="44">
        <f t="shared" si="13"/>
        <v>0</v>
      </c>
      <c r="Y41" s="44">
        <f t="shared" si="13"/>
        <v>0</v>
      </c>
      <c r="Z41" s="44">
        <f t="shared" si="13"/>
        <v>0</v>
      </c>
      <c r="AA41" s="44">
        <f t="shared" si="13"/>
        <v>0.13333333333333333</v>
      </c>
      <c r="AB41" s="44">
        <f t="shared" si="13"/>
        <v>0.23809523809523808</v>
      </c>
      <c r="AC41" s="44">
        <f t="shared" si="13"/>
        <v>0.25</v>
      </c>
      <c r="AD41" s="43"/>
      <c r="AE41" s="32"/>
      <c r="AF41" s="32"/>
    </row>
    <row r="42" spans="1:32" s="31" customFormat="1" ht="15" customHeight="1" thickBot="1" x14ac:dyDescent="0.3">
      <c r="A42" s="29"/>
      <c r="B42" s="51"/>
      <c r="C42" s="5" t="s">
        <v>37</v>
      </c>
      <c r="D42" s="5"/>
      <c r="E42" s="45">
        <f t="shared" ref="E42:AC42" si="14">COS(ATAN(E41))</f>
        <v>0.94449679670615905</v>
      </c>
      <c r="F42" s="45">
        <f t="shared" si="14"/>
        <v>0.96561575852066972</v>
      </c>
      <c r="G42" s="45">
        <f t="shared" si="14"/>
        <v>0.95292578001326189</v>
      </c>
      <c r="H42" s="45">
        <f t="shared" si="14"/>
        <v>0.96152394764082316</v>
      </c>
      <c r="I42" s="45">
        <f t="shared" si="14"/>
        <v>1</v>
      </c>
      <c r="J42" s="45">
        <f t="shared" si="14"/>
        <v>1</v>
      </c>
      <c r="K42" s="45">
        <f t="shared" si="14"/>
        <v>1</v>
      </c>
      <c r="L42" s="45">
        <f t="shared" si="14"/>
        <v>1</v>
      </c>
      <c r="M42" s="45">
        <f t="shared" si="14"/>
        <v>0.98837169765061716</v>
      </c>
      <c r="N42" s="45">
        <f t="shared" si="14"/>
        <v>0.99905615835505956</v>
      </c>
      <c r="O42" s="45">
        <f t="shared" si="14"/>
        <v>0.99654575824487968</v>
      </c>
      <c r="P42" s="45">
        <f t="shared" si="14"/>
        <v>1</v>
      </c>
      <c r="Q42" s="45">
        <f t="shared" si="14"/>
        <v>1</v>
      </c>
      <c r="R42" s="45">
        <f t="shared" si="14"/>
        <v>1</v>
      </c>
      <c r="S42" s="45">
        <f t="shared" si="14"/>
        <v>1</v>
      </c>
      <c r="T42" s="45">
        <f t="shared" si="14"/>
        <v>0.99913307309235189</v>
      </c>
      <c r="U42" s="45">
        <f t="shared" si="14"/>
        <v>1</v>
      </c>
      <c r="V42" s="45">
        <f t="shared" si="14"/>
        <v>1</v>
      </c>
      <c r="W42" s="45">
        <f t="shared" si="14"/>
        <v>1</v>
      </c>
      <c r="X42" s="45">
        <f t="shared" si="14"/>
        <v>1</v>
      </c>
      <c r="Y42" s="45">
        <f t="shared" si="14"/>
        <v>1</v>
      </c>
      <c r="Z42" s="45">
        <f t="shared" si="14"/>
        <v>1</v>
      </c>
      <c r="AA42" s="45">
        <f t="shared" si="14"/>
        <v>0.99122790068263467</v>
      </c>
      <c r="AB42" s="45">
        <f t="shared" si="14"/>
        <v>0.97280621468536688</v>
      </c>
      <c r="AC42" s="45">
        <f t="shared" si="14"/>
        <v>0.97014250014533188</v>
      </c>
      <c r="AD42" s="46"/>
      <c r="AE42" s="32"/>
      <c r="AF42" s="32"/>
    </row>
    <row r="43" spans="1:32" s="31" customFormat="1" ht="15" customHeight="1" x14ac:dyDescent="0.25">
      <c r="A43" s="21" t="s">
        <v>47</v>
      </c>
      <c r="B43" s="49" t="s">
        <v>40</v>
      </c>
      <c r="C43" s="22" t="s">
        <v>30</v>
      </c>
      <c r="D43" s="22" t="s">
        <v>31</v>
      </c>
      <c r="E43" s="38">
        <v>0.4</v>
      </c>
      <c r="F43" s="38">
        <v>0.4</v>
      </c>
      <c r="G43" s="38">
        <v>0.4</v>
      </c>
      <c r="H43" s="38">
        <v>0.4</v>
      </c>
      <c r="I43" s="38">
        <v>0.4</v>
      </c>
      <c r="J43" s="38">
        <v>0.4</v>
      </c>
      <c r="K43" s="38">
        <v>0.4</v>
      </c>
      <c r="L43" s="38">
        <v>0.4</v>
      </c>
      <c r="M43" s="38">
        <v>0.4</v>
      </c>
      <c r="N43" s="38">
        <v>0.4</v>
      </c>
      <c r="O43" s="38">
        <v>0.4</v>
      </c>
      <c r="P43" s="38">
        <v>0.4</v>
      </c>
      <c r="Q43" s="38">
        <v>0.4</v>
      </c>
      <c r="R43" s="38">
        <v>0.4</v>
      </c>
      <c r="S43" s="38">
        <v>0.4</v>
      </c>
      <c r="T43" s="38">
        <v>0.4</v>
      </c>
      <c r="U43" s="38">
        <v>0.4</v>
      </c>
      <c r="V43" s="38">
        <v>0.4</v>
      </c>
      <c r="W43" s="38">
        <v>0.4</v>
      </c>
      <c r="X43" s="38">
        <v>0.4</v>
      </c>
      <c r="Y43" s="38">
        <v>0.4</v>
      </c>
      <c r="Z43" s="38">
        <v>0.4</v>
      </c>
      <c r="AA43" s="38">
        <v>0.4</v>
      </c>
      <c r="AB43" s="38">
        <v>0.4</v>
      </c>
      <c r="AC43" s="38">
        <v>0.4</v>
      </c>
      <c r="AD43" s="39"/>
      <c r="AE43" s="32"/>
      <c r="AF43" s="32"/>
    </row>
    <row r="44" spans="1:32" s="31" customFormat="1" ht="15" customHeight="1" x14ac:dyDescent="0.25">
      <c r="A44" s="25"/>
      <c r="B44" s="50"/>
      <c r="C44" s="1" t="s">
        <v>32</v>
      </c>
      <c r="D44" s="1" t="s">
        <v>38</v>
      </c>
      <c r="E44" s="26">
        <v>71.94</v>
      </c>
      <c r="F44" s="26">
        <v>63.54</v>
      </c>
      <c r="G44" s="26">
        <v>56.4</v>
      </c>
      <c r="H44" s="26">
        <v>51.72</v>
      </c>
      <c r="I44" s="26">
        <v>39.480000000000004</v>
      </c>
      <c r="J44" s="26">
        <v>43.86</v>
      </c>
      <c r="K44" s="26">
        <v>51.6</v>
      </c>
      <c r="L44" s="26">
        <v>63.059999999999995</v>
      </c>
      <c r="M44" s="26">
        <v>67.38</v>
      </c>
      <c r="N44" s="26">
        <v>72.78</v>
      </c>
      <c r="O44" s="26">
        <v>77.339999999999989</v>
      </c>
      <c r="P44" s="26">
        <v>81.84</v>
      </c>
      <c r="Q44" s="26">
        <v>79.62</v>
      </c>
      <c r="R44" s="26">
        <v>79.5</v>
      </c>
      <c r="S44" s="26">
        <v>73.02000000000001</v>
      </c>
      <c r="T44" s="26">
        <v>71.16</v>
      </c>
      <c r="U44" s="26">
        <v>77.28</v>
      </c>
      <c r="V44" s="26">
        <v>87.06</v>
      </c>
      <c r="W44" s="26">
        <v>83.460000000000008</v>
      </c>
      <c r="X44" s="26">
        <v>80.459999999999994</v>
      </c>
      <c r="Y44" s="26">
        <v>75.899999999999991</v>
      </c>
      <c r="Z44" s="26">
        <v>87</v>
      </c>
      <c r="AA44" s="26">
        <v>103.67999999999999</v>
      </c>
      <c r="AB44" s="26">
        <v>85.98</v>
      </c>
      <c r="AC44" s="26">
        <v>70.62</v>
      </c>
      <c r="AD44" s="48"/>
      <c r="AE44" s="32"/>
      <c r="AF44" s="32"/>
    </row>
    <row r="45" spans="1:32" s="31" customFormat="1" ht="15" customHeight="1" x14ac:dyDescent="0.25">
      <c r="A45" s="25"/>
      <c r="B45" s="50"/>
      <c r="C45" s="1" t="s">
        <v>33</v>
      </c>
      <c r="D45" s="1" t="s">
        <v>39</v>
      </c>
      <c r="E45" s="28">
        <v>27</v>
      </c>
      <c r="F45" s="28">
        <v>24.419999999999998</v>
      </c>
      <c r="G45" s="28">
        <v>24.240000000000002</v>
      </c>
      <c r="H45" s="28">
        <v>21.419999999999998</v>
      </c>
      <c r="I45" s="28">
        <v>20.400000000000002</v>
      </c>
      <c r="J45" s="28">
        <v>22.38</v>
      </c>
      <c r="K45" s="28">
        <v>23.52</v>
      </c>
      <c r="L45" s="28">
        <v>19.14</v>
      </c>
      <c r="M45" s="28">
        <v>20.639999999999997</v>
      </c>
      <c r="N45" s="28">
        <v>20.7</v>
      </c>
      <c r="O45" s="28">
        <v>21.66</v>
      </c>
      <c r="P45" s="28">
        <v>25.32</v>
      </c>
      <c r="Q45" s="28">
        <v>23.82</v>
      </c>
      <c r="R45" s="28">
        <v>23.34</v>
      </c>
      <c r="S45" s="28">
        <v>24.060000000000002</v>
      </c>
      <c r="T45" s="28">
        <v>23.880000000000003</v>
      </c>
      <c r="U45" s="28">
        <v>24.54</v>
      </c>
      <c r="V45" s="28">
        <v>26.76</v>
      </c>
      <c r="W45" s="28">
        <v>25.02</v>
      </c>
      <c r="X45" s="28">
        <v>26.76</v>
      </c>
      <c r="Y45" s="28">
        <v>25.2</v>
      </c>
      <c r="Z45" s="28">
        <v>24.240000000000002</v>
      </c>
      <c r="AA45" s="28">
        <v>24.779999999999998</v>
      </c>
      <c r="AB45" s="28">
        <v>25.68</v>
      </c>
      <c r="AC45" s="28">
        <v>24.959999999999997</v>
      </c>
      <c r="AD45" s="43"/>
      <c r="AE45" s="32"/>
      <c r="AF45" s="32"/>
    </row>
    <row r="46" spans="1:32" s="31" customFormat="1" ht="15" customHeight="1" x14ac:dyDescent="0.25">
      <c r="A46" s="25"/>
      <c r="B46" s="50"/>
      <c r="C46" s="1" t="s">
        <v>34</v>
      </c>
      <c r="D46" s="1" t="s">
        <v>35</v>
      </c>
      <c r="E46" s="42">
        <f>SQRT(POWER(E44,2)+POWER(E45,2))/E43/1.73</f>
        <v>111.04025555673363</v>
      </c>
      <c r="F46" s="42">
        <f t="shared" ref="F46:AC46" si="15">SQRT(POWER(F44,2)+POWER(F45,2))/F43/1.73</f>
        <v>98.368570976484961</v>
      </c>
      <c r="G46" s="42">
        <f t="shared" si="15"/>
        <v>88.711583591527187</v>
      </c>
      <c r="H46" s="42">
        <f t="shared" si="15"/>
        <v>80.896139620253734</v>
      </c>
      <c r="I46" s="42">
        <f t="shared" si="15"/>
        <v>64.218300428513587</v>
      </c>
      <c r="J46" s="42">
        <f t="shared" si="15"/>
        <v>71.1558697986993</v>
      </c>
      <c r="K46" s="42">
        <f t="shared" si="15"/>
        <v>81.947379760127788</v>
      </c>
      <c r="L46" s="42">
        <f t="shared" si="15"/>
        <v>95.232235734428244</v>
      </c>
      <c r="M46" s="42">
        <f t="shared" si="15"/>
        <v>101.83580455933421</v>
      </c>
      <c r="N46" s="42">
        <f t="shared" si="15"/>
        <v>109.34464532748234</v>
      </c>
      <c r="O46" s="42">
        <f t="shared" si="15"/>
        <v>116.06332601801077</v>
      </c>
      <c r="P46" s="42">
        <f t="shared" si="15"/>
        <v>123.79669072921143</v>
      </c>
      <c r="Q46" s="42">
        <f t="shared" si="15"/>
        <v>120.0965021775273</v>
      </c>
      <c r="R46" s="42">
        <f t="shared" si="15"/>
        <v>119.73313488404543</v>
      </c>
      <c r="S46" s="42">
        <f t="shared" si="15"/>
        <v>111.10079965592466</v>
      </c>
      <c r="T46" s="42">
        <f t="shared" si="15"/>
        <v>108.46817343812255</v>
      </c>
      <c r="U46" s="42">
        <f t="shared" si="15"/>
        <v>117.17158312667812</v>
      </c>
      <c r="V46" s="42">
        <f t="shared" si="15"/>
        <v>131.61829719649418</v>
      </c>
      <c r="W46" s="42">
        <f t="shared" si="15"/>
        <v>125.90986642659807</v>
      </c>
      <c r="X46" s="42">
        <f t="shared" si="15"/>
        <v>122.533717174903</v>
      </c>
      <c r="Y46" s="42">
        <f t="shared" si="15"/>
        <v>115.56944840162467</v>
      </c>
      <c r="Z46" s="42">
        <f t="shared" si="15"/>
        <v>130.51123271099769</v>
      </c>
      <c r="AA46" s="42">
        <f t="shared" si="15"/>
        <v>154.0464515392961</v>
      </c>
      <c r="AB46" s="42">
        <f t="shared" si="15"/>
        <v>129.67205800615594</v>
      </c>
      <c r="AC46" s="42">
        <f t="shared" si="15"/>
        <v>108.2386920385141</v>
      </c>
      <c r="AD46" s="43"/>
      <c r="AE46" s="32"/>
      <c r="AF46" s="32"/>
    </row>
    <row r="47" spans="1:32" s="31" customFormat="1" ht="15" customHeight="1" x14ac:dyDescent="0.25">
      <c r="A47" s="25"/>
      <c r="B47" s="50"/>
      <c r="C47" s="1" t="s">
        <v>36</v>
      </c>
      <c r="D47" s="1"/>
      <c r="E47" s="44">
        <f t="shared" ref="E47:AC47" si="16">E45/E44</f>
        <v>0.37531276063386154</v>
      </c>
      <c r="F47" s="44">
        <f t="shared" si="16"/>
        <v>0.38432483474976392</v>
      </c>
      <c r="G47" s="44">
        <f t="shared" si="16"/>
        <v>0.42978723404255326</v>
      </c>
      <c r="H47" s="44">
        <f t="shared" si="16"/>
        <v>0.41415313225058004</v>
      </c>
      <c r="I47" s="44">
        <f t="shared" si="16"/>
        <v>0.51671732522796354</v>
      </c>
      <c r="J47" s="44">
        <f t="shared" si="16"/>
        <v>0.51025991792065661</v>
      </c>
      <c r="K47" s="44">
        <f t="shared" si="16"/>
        <v>0.45581395348837206</v>
      </c>
      <c r="L47" s="44">
        <f t="shared" si="16"/>
        <v>0.30352045670789729</v>
      </c>
      <c r="M47" s="44">
        <f t="shared" si="16"/>
        <v>0.30632235084594833</v>
      </c>
      <c r="N47" s="44">
        <f t="shared" si="16"/>
        <v>0.28441879637262985</v>
      </c>
      <c r="O47" s="44">
        <f t="shared" si="16"/>
        <v>0.28006206361520564</v>
      </c>
      <c r="P47" s="44">
        <f t="shared" si="16"/>
        <v>0.3093841642228739</v>
      </c>
      <c r="Q47" s="44">
        <f t="shared" si="16"/>
        <v>0.29917106254709869</v>
      </c>
      <c r="R47" s="44">
        <f t="shared" si="16"/>
        <v>0.29358490566037737</v>
      </c>
      <c r="S47" s="44">
        <f t="shared" si="16"/>
        <v>0.32949876746096957</v>
      </c>
      <c r="T47" s="44">
        <f t="shared" si="16"/>
        <v>0.33558178752107931</v>
      </c>
      <c r="U47" s="44">
        <f t="shared" si="16"/>
        <v>0.31754658385093165</v>
      </c>
      <c r="V47" s="44">
        <f t="shared" si="16"/>
        <v>0.30737422467263958</v>
      </c>
      <c r="W47" s="44">
        <f t="shared" si="16"/>
        <v>0.29978432782171094</v>
      </c>
      <c r="X47" s="44">
        <f t="shared" si="16"/>
        <v>0.33258762117822527</v>
      </c>
      <c r="Y47" s="44">
        <f t="shared" si="16"/>
        <v>0.33201581027667987</v>
      </c>
      <c r="Z47" s="44">
        <f t="shared" si="16"/>
        <v>0.27862068965517245</v>
      </c>
      <c r="AA47" s="44">
        <f t="shared" si="16"/>
        <v>0.23900462962962962</v>
      </c>
      <c r="AB47" s="44">
        <f t="shared" si="16"/>
        <v>0.29867411025819957</v>
      </c>
      <c r="AC47" s="44">
        <f t="shared" si="16"/>
        <v>0.35344095157179262</v>
      </c>
      <c r="AD47" s="43"/>
      <c r="AE47" s="32"/>
      <c r="AF47" s="32"/>
    </row>
    <row r="48" spans="1:32" s="31" customFormat="1" ht="15" customHeight="1" thickBot="1" x14ac:dyDescent="0.3">
      <c r="A48" s="29"/>
      <c r="B48" s="51"/>
      <c r="C48" s="5" t="s">
        <v>37</v>
      </c>
      <c r="D48" s="5"/>
      <c r="E48" s="45">
        <f t="shared" ref="E48:AC48" si="17">COS(ATAN(E47))</f>
        <v>0.93623287384401277</v>
      </c>
      <c r="F48" s="45">
        <f t="shared" si="17"/>
        <v>0.93343644557472216</v>
      </c>
      <c r="G48" s="45">
        <f t="shared" si="17"/>
        <v>0.91874011119777499</v>
      </c>
      <c r="H48" s="45">
        <f t="shared" si="17"/>
        <v>0.92389927064395005</v>
      </c>
      <c r="I48" s="45">
        <f t="shared" si="17"/>
        <v>0.88840755268657978</v>
      </c>
      <c r="J48" s="45">
        <f t="shared" si="17"/>
        <v>0.89074173458184591</v>
      </c>
      <c r="K48" s="45">
        <f t="shared" si="17"/>
        <v>0.9099311559040264</v>
      </c>
      <c r="L48" s="45">
        <f t="shared" si="17"/>
        <v>0.956894132824749</v>
      </c>
      <c r="M48" s="45">
        <f t="shared" si="17"/>
        <v>0.95614644198936516</v>
      </c>
      <c r="N48" s="45">
        <f t="shared" si="17"/>
        <v>0.9618524079495121</v>
      </c>
      <c r="O48" s="45">
        <f t="shared" si="17"/>
        <v>0.96294850074349381</v>
      </c>
      <c r="P48" s="45">
        <f t="shared" si="17"/>
        <v>0.95532356525141626</v>
      </c>
      <c r="Q48" s="45">
        <f t="shared" si="17"/>
        <v>0.95804458399736747</v>
      </c>
      <c r="R48" s="45">
        <f t="shared" si="17"/>
        <v>0.95950375954695133</v>
      </c>
      <c r="S48" s="45">
        <f t="shared" si="17"/>
        <v>0.94977022254264021</v>
      </c>
      <c r="T48" s="45">
        <f t="shared" si="17"/>
        <v>0.94804186963523374</v>
      </c>
      <c r="U48" s="45">
        <f t="shared" si="17"/>
        <v>0.95310055218164713</v>
      </c>
      <c r="V48" s="45">
        <f t="shared" si="17"/>
        <v>0.95586442945004424</v>
      </c>
      <c r="W48" s="45">
        <f t="shared" si="17"/>
        <v>0.95788312575564083</v>
      </c>
      <c r="X48" s="45">
        <f t="shared" si="17"/>
        <v>0.94889536513948547</v>
      </c>
      <c r="Y48" s="45">
        <f t="shared" si="17"/>
        <v>0.94905775221571065</v>
      </c>
      <c r="Z48" s="45">
        <f t="shared" si="17"/>
        <v>0.96330822061116728</v>
      </c>
      <c r="AA48" s="45">
        <f t="shared" si="17"/>
        <v>0.97260656184057614</v>
      </c>
      <c r="AB48" s="45">
        <f t="shared" si="17"/>
        <v>0.95817523700746943</v>
      </c>
      <c r="AC48" s="45">
        <f t="shared" si="17"/>
        <v>0.94284235331552757</v>
      </c>
      <c r="AD48" s="46"/>
      <c r="AE48" s="32"/>
      <c r="AF48" s="32"/>
    </row>
    <row r="49" spans="1:32" s="31" customFormat="1" ht="15" customHeight="1" x14ac:dyDescent="0.25">
      <c r="A49" s="21" t="s">
        <v>48</v>
      </c>
      <c r="B49" s="49" t="s">
        <v>40</v>
      </c>
      <c r="C49" s="22" t="s">
        <v>30</v>
      </c>
      <c r="D49" s="22" t="s">
        <v>31</v>
      </c>
      <c r="E49" s="38">
        <v>0.4</v>
      </c>
      <c r="F49" s="38">
        <v>0.4</v>
      </c>
      <c r="G49" s="38">
        <v>0.4</v>
      </c>
      <c r="H49" s="38">
        <v>0.4</v>
      </c>
      <c r="I49" s="38">
        <v>0.4</v>
      </c>
      <c r="J49" s="38">
        <v>0.4</v>
      </c>
      <c r="K49" s="38">
        <v>0.4</v>
      </c>
      <c r="L49" s="38">
        <v>0.4</v>
      </c>
      <c r="M49" s="38">
        <v>0.4</v>
      </c>
      <c r="N49" s="38">
        <v>0.4</v>
      </c>
      <c r="O49" s="38">
        <v>0.4</v>
      </c>
      <c r="P49" s="38">
        <v>0.4</v>
      </c>
      <c r="Q49" s="38">
        <v>0.4</v>
      </c>
      <c r="R49" s="38">
        <v>0.4</v>
      </c>
      <c r="S49" s="38">
        <v>0.4</v>
      </c>
      <c r="T49" s="38">
        <v>0.4</v>
      </c>
      <c r="U49" s="38">
        <v>0.4</v>
      </c>
      <c r="V49" s="38">
        <v>0.4</v>
      </c>
      <c r="W49" s="38">
        <v>0.4</v>
      </c>
      <c r="X49" s="38">
        <v>0.4</v>
      </c>
      <c r="Y49" s="38">
        <v>0.4</v>
      </c>
      <c r="Z49" s="38">
        <v>0.4</v>
      </c>
      <c r="AA49" s="38">
        <v>0.4</v>
      </c>
      <c r="AB49" s="38">
        <v>0.4</v>
      </c>
      <c r="AC49" s="38">
        <v>0.4</v>
      </c>
      <c r="AD49" s="39"/>
      <c r="AE49" s="32"/>
      <c r="AF49" s="32"/>
    </row>
    <row r="50" spans="1:32" s="31" customFormat="1" ht="15" customHeight="1" x14ac:dyDescent="0.25">
      <c r="A50" s="25"/>
      <c r="B50" s="50"/>
      <c r="C50" s="1" t="s">
        <v>32</v>
      </c>
      <c r="D50" s="1" t="s">
        <v>38</v>
      </c>
      <c r="E50" s="26">
        <v>72.599999999999994</v>
      </c>
      <c r="F50" s="26">
        <v>52.8</v>
      </c>
      <c r="G50" s="26">
        <v>48.6</v>
      </c>
      <c r="H50" s="26">
        <v>45</v>
      </c>
      <c r="I50" s="26">
        <v>41.82</v>
      </c>
      <c r="J50" s="26">
        <v>49.98</v>
      </c>
      <c r="K50" s="26">
        <v>68.399999999999991</v>
      </c>
      <c r="L50" s="26">
        <v>81.539999999999992</v>
      </c>
      <c r="M50" s="26">
        <v>80.160000000000011</v>
      </c>
      <c r="N50" s="26">
        <v>78.66</v>
      </c>
      <c r="O50" s="26">
        <v>77.400000000000006</v>
      </c>
      <c r="P50" s="26">
        <v>70.98</v>
      </c>
      <c r="Q50" s="26">
        <v>75.66</v>
      </c>
      <c r="R50" s="26">
        <v>67.679999999999993</v>
      </c>
      <c r="S50" s="26">
        <v>66.72</v>
      </c>
      <c r="T50" s="26">
        <v>68.7</v>
      </c>
      <c r="U50" s="26">
        <v>70.8</v>
      </c>
      <c r="V50" s="26">
        <v>77.339999999999989</v>
      </c>
      <c r="W50" s="26">
        <v>92.76</v>
      </c>
      <c r="X50" s="26">
        <v>78.12</v>
      </c>
      <c r="Y50" s="26">
        <v>80.94</v>
      </c>
      <c r="Z50" s="26">
        <v>86.64</v>
      </c>
      <c r="AA50" s="26">
        <v>114.42</v>
      </c>
      <c r="AB50" s="26">
        <v>106.5</v>
      </c>
      <c r="AC50" s="26">
        <v>72.36</v>
      </c>
      <c r="AD50" s="48"/>
      <c r="AE50" s="32"/>
      <c r="AF50" s="32"/>
    </row>
    <row r="51" spans="1:32" s="31" customFormat="1" ht="15" customHeight="1" x14ac:dyDescent="0.25">
      <c r="A51" s="25"/>
      <c r="B51" s="50"/>
      <c r="C51" s="1" t="s">
        <v>33</v>
      </c>
      <c r="D51" s="1" t="s">
        <v>39</v>
      </c>
      <c r="E51" s="28">
        <v>11.76</v>
      </c>
      <c r="F51" s="28">
        <v>10.799999999999999</v>
      </c>
      <c r="G51" s="28">
        <v>9.42</v>
      </c>
      <c r="H51" s="28">
        <v>9.7800000000000011</v>
      </c>
      <c r="I51" s="28">
        <v>11.22</v>
      </c>
      <c r="J51" s="28">
        <v>12.959999999999999</v>
      </c>
      <c r="K51" s="28">
        <v>12.959999999999999</v>
      </c>
      <c r="L51" s="28">
        <v>11.82</v>
      </c>
      <c r="M51" s="28">
        <v>12.54</v>
      </c>
      <c r="N51" s="28">
        <v>13.56</v>
      </c>
      <c r="O51" s="28">
        <v>13.74</v>
      </c>
      <c r="P51" s="28">
        <v>15.06</v>
      </c>
      <c r="Q51" s="28">
        <v>14.7</v>
      </c>
      <c r="R51" s="28">
        <v>15.24</v>
      </c>
      <c r="S51" s="28">
        <v>14.040000000000001</v>
      </c>
      <c r="T51" s="28">
        <v>14.879999999999999</v>
      </c>
      <c r="U51" s="28">
        <v>16.260000000000002</v>
      </c>
      <c r="V51" s="28">
        <v>16.440000000000001</v>
      </c>
      <c r="W51" s="28">
        <v>15.9</v>
      </c>
      <c r="X51" s="28">
        <v>17.22</v>
      </c>
      <c r="Y51" s="28">
        <v>17.16</v>
      </c>
      <c r="Z51" s="28">
        <v>15.84</v>
      </c>
      <c r="AA51" s="28">
        <v>14.76</v>
      </c>
      <c r="AB51" s="28">
        <v>14.58</v>
      </c>
      <c r="AC51" s="28">
        <v>11.4</v>
      </c>
      <c r="AD51" s="43"/>
      <c r="AE51" s="32"/>
      <c r="AF51" s="32"/>
    </row>
    <row r="52" spans="1:32" s="31" customFormat="1" ht="15" customHeight="1" x14ac:dyDescent="0.25">
      <c r="A52" s="25"/>
      <c r="B52" s="50"/>
      <c r="C52" s="1" t="s">
        <v>34</v>
      </c>
      <c r="D52" s="1" t="s">
        <v>35</v>
      </c>
      <c r="E52" s="42">
        <f>SQRT(POWER(E50,2)+POWER(E51,2))/E49/1.73</f>
        <v>106.28077402299562</v>
      </c>
      <c r="F52" s="42">
        <f t="shared" ref="F52:AC52" si="18">SQRT(POWER(F50,2)+POWER(F51,2))/F49/1.73</f>
        <v>77.880386957984797</v>
      </c>
      <c r="G52" s="42">
        <f t="shared" si="18"/>
        <v>71.538307638085342</v>
      </c>
      <c r="H52" s="42">
        <f t="shared" si="18"/>
        <v>66.546962960460618</v>
      </c>
      <c r="I52" s="42">
        <f t="shared" si="18"/>
        <v>62.570765844875567</v>
      </c>
      <c r="J52" s="42">
        <f t="shared" si="18"/>
        <v>74.614096232619772</v>
      </c>
      <c r="K52" s="42">
        <f t="shared" si="18"/>
        <v>100.60254833816444</v>
      </c>
      <c r="L52" s="42">
        <f t="shared" si="18"/>
        <v>119.06395508344916</v>
      </c>
      <c r="M52" s="42">
        <f t="shared" si="18"/>
        <v>117.24701164400751</v>
      </c>
      <c r="N52" s="42">
        <f t="shared" si="18"/>
        <v>115.34715392822849</v>
      </c>
      <c r="O52" s="42">
        <f t="shared" si="18"/>
        <v>113.59840836402324</v>
      </c>
      <c r="P52" s="42">
        <f t="shared" si="18"/>
        <v>104.85559489132041</v>
      </c>
      <c r="Q52" s="42">
        <f t="shared" si="18"/>
        <v>111.37977633228333</v>
      </c>
      <c r="R52" s="42">
        <f t="shared" si="18"/>
        <v>100.25236291065848</v>
      </c>
      <c r="S52" s="42">
        <f t="shared" si="18"/>
        <v>98.527787699948277</v>
      </c>
      <c r="T52" s="42">
        <f t="shared" si="18"/>
        <v>101.57946487448093</v>
      </c>
      <c r="U52" s="42">
        <f t="shared" si="18"/>
        <v>104.97565385062654</v>
      </c>
      <c r="V52" s="42">
        <f t="shared" si="18"/>
        <v>114.26012087056974</v>
      </c>
      <c r="W52" s="42">
        <f t="shared" si="18"/>
        <v>136.00122114437625</v>
      </c>
      <c r="X52" s="42">
        <f t="shared" si="18"/>
        <v>115.60027798744328</v>
      </c>
      <c r="Y52" s="42">
        <f t="shared" si="18"/>
        <v>119.56509072122758</v>
      </c>
      <c r="Z52" s="42">
        <f t="shared" si="18"/>
        <v>127.27756677294688</v>
      </c>
      <c r="AA52" s="42">
        <f t="shared" si="18"/>
        <v>166.71687934619217</v>
      </c>
      <c r="AB52" s="42">
        <f t="shared" si="18"/>
        <v>155.33725202415931</v>
      </c>
      <c r="AC52" s="42">
        <f t="shared" si="18"/>
        <v>105.85622219535965</v>
      </c>
      <c r="AD52" s="43"/>
      <c r="AE52" s="32"/>
      <c r="AF52" s="32"/>
    </row>
    <row r="53" spans="1:32" s="31" customFormat="1" ht="15" customHeight="1" x14ac:dyDescent="0.25">
      <c r="A53" s="25"/>
      <c r="B53" s="50"/>
      <c r="C53" s="1" t="s">
        <v>36</v>
      </c>
      <c r="D53" s="1"/>
      <c r="E53" s="44">
        <f t="shared" ref="E53:AC53" si="19">E51/E50</f>
        <v>0.16198347107438019</v>
      </c>
      <c r="F53" s="44">
        <f t="shared" si="19"/>
        <v>0.20454545454545453</v>
      </c>
      <c r="G53" s="44">
        <f t="shared" si="19"/>
        <v>0.19382716049382714</v>
      </c>
      <c r="H53" s="44">
        <f t="shared" si="19"/>
        <v>0.21733333333333335</v>
      </c>
      <c r="I53" s="44">
        <f t="shared" si="19"/>
        <v>0.26829268292682928</v>
      </c>
      <c r="J53" s="44">
        <f t="shared" si="19"/>
        <v>0.25930372148859543</v>
      </c>
      <c r="K53" s="44">
        <f t="shared" si="19"/>
        <v>0.18947368421052632</v>
      </c>
      <c r="L53" s="44">
        <f t="shared" si="19"/>
        <v>0.14495952906548934</v>
      </c>
      <c r="M53" s="44">
        <f t="shared" si="19"/>
        <v>0.15643712574850296</v>
      </c>
      <c r="N53" s="44">
        <f t="shared" si="19"/>
        <v>0.17238749046529367</v>
      </c>
      <c r="O53" s="44">
        <f t="shared" si="19"/>
        <v>0.17751937984496122</v>
      </c>
      <c r="P53" s="44">
        <f t="shared" si="19"/>
        <v>0.2121724429416737</v>
      </c>
      <c r="Q53" s="44">
        <f t="shared" si="19"/>
        <v>0.19429024583663759</v>
      </c>
      <c r="R53" s="44">
        <f t="shared" si="19"/>
        <v>0.22517730496453903</v>
      </c>
      <c r="S53" s="44">
        <f t="shared" si="19"/>
        <v>0.21043165467625902</v>
      </c>
      <c r="T53" s="44">
        <f t="shared" si="19"/>
        <v>0.21659388646288208</v>
      </c>
      <c r="U53" s="44">
        <f t="shared" si="19"/>
        <v>0.22966101694915259</v>
      </c>
      <c r="V53" s="44">
        <f t="shared" si="19"/>
        <v>0.21256788207913116</v>
      </c>
      <c r="W53" s="44">
        <f t="shared" si="19"/>
        <v>0.17141009055627426</v>
      </c>
      <c r="X53" s="44">
        <f t="shared" si="19"/>
        <v>0.22043010752688169</v>
      </c>
      <c r="Y53" s="44">
        <f t="shared" si="19"/>
        <v>0.21200889547813195</v>
      </c>
      <c r="Z53" s="44">
        <f t="shared" si="19"/>
        <v>0.18282548476454294</v>
      </c>
      <c r="AA53" s="44">
        <f t="shared" si="19"/>
        <v>0.12899842684845306</v>
      </c>
      <c r="AB53" s="44">
        <f t="shared" si="19"/>
        <v>0.13690140845070423</v>
      </c>
      <c r="AC53" s="44">
        <f t="shared" si="19"/>
        <v>0.15754560530679934</v>
      </c>
      <c r="AD53" s="43"/>
      <c r="AE53" s="32"/>
      <c r="AF53" s="32"/>
    </row>
    <row r="54" spans="1:32" s="31" customFormat="1" ht="15" customHeight="1" thickBot="1" x14ac:dyDescent="0.3">
      <c r="A54" s="29"/>
      <c r="B54" s="51"/>
      <c r="C54" s="5" t="s">
        <v>37</v>
      </c>
      <c r="D54" s="5"/>
      <c r="E54" s="45">
        <f t="shared" ref="E54:AC54" si="20">COS(ATAN(E53))</f>
        <v>0.98713333396488168</v>
      </c>
      <c r="F54" s="45">
        <f t="shared" si="20"/>
        <v>0.97971493228256545</v>
      </c>
      <c r="G54" s="45">
        <f t="shared" si="20"/>
        <v>0.98172875752295385</v>
      </c>
      <c r="H54" s="45">
        <f t="shared" si="20"/>
        <v>0.97718812160881718</v>
      </c>
      <c r="I54" s="45">
        <f t="shared" si="20"/>
        <v>0.96584283723466824</v>
      </c>
      <c r="J54" s="45">
        <f t="shared" si="20"/>
        <v>0.96798644187606009</v>
      </c>
      <c r="K54" s="45">
        <f t="shared" si="20"/>
        <v>0.98251915352665919</v>
      </c>
      <c r="L54" s="45">
        <f t="shared" si="20"/>
        <v>0.98965610423079386</v>
      </c>
      <c r="M54" s="45">
        <f t="shared" si="20"/>
        <v>0.98798381864718365</v>
      </c>
      <c r="N54" s="45">
        <f t="shared" si="20"/>
        <v>0.98546445542940853</v>
      </c>
      <c r="O54" s="45">
        <f t="shared" si="20"/>
        <v>0.98460632145689375</v>
      </c>
      <c r="P54" s="45">
        <f t="shared" si="20"/>
        <v>0.97822395115466276</v>
      </c>
      <c r="Q54" s="45">
        <f t="shared" si="20"/>
        <v>0.98164373924960202</v>
      </c>
      <c r="R54" s="45">
        <f t="shared" si="20"/>
        <v>0.97557269842359373</v>
      </c>
      <c r="S54" s="45">
        <f t="shared" si="20"/>
        <v>0.97856845486797528</v>
      </c>
      <c r="T54" s="45">
        <f t="shared" si="20"/>
        <v>0.97733785829718023</v>
      </c>
      <c r="U54" s="45">
        <f t="shared" si="20"/>
        <v>0.97462730619336868</v>
      </c>
      <c r="V54" s="45">
        <f t="shared" si="20"/>
        <v>0.9781453487778855</v>
      </c>
      <c r="W54" s="45">
        <f t="shared" si="20"/>
        <v>0.98562528811609407</v>
      </c>
      <c r="X54" s="45">
        <f t="shared" si="20"/>
        <v>0.97655624515597583</v>
      </c>
      <c r="Y54" s="45">
        <f t="shared" si="20"/>
        <v>0.97825642261909085</v>
      </c>
      <c r="Z54" s="45">
        <f t="shared" si="20"/>
        <v>0.98369504786400697</v>
      </c>
      <c r="AA54" s="45">
        <f t="shared" si="20"/>
        <v>0.99178212462759285</v>
      </c>
      <c r="AB54" s="45">
        <f t="shared" si="20"/>
        <v>0.99075870146145106</v>
      </c>
      <c r="AC54" s="45">
        <f t="shared" si="20"/>
        <v>0.98781603782779914</v>
      </c>
      <c r="AD54" s="46"/>
      <c r="AE54" s="32"/>
      <c r="AF54" s="32"/>
    </row>
    <row r="55" spans="1:32" s="31" customFormat="1" ht="15" customHeight="1" x14ac:dyDescent="0.25">
      <c r="A55" s="21" t="s">
        <v>49</v>
      </c>
      <c r="B55" s="49" t="s">
        <v>40</v>
      </c>
      <c r="C55" s="22" t="s">
        <v>30</v>
      </c>
      <c r="D55" s="22" t="s">
        <v>31</v>
      </c>
      <c r="E55" s="38">
        <v>0.4</v>
      </c>
      <c r="F55" s="38">
        <v>0.4</v>
      </c>
      <c r="G55" s="38">
        <v>0.4</v>
      </c>
      <c r="H55" s="38">
        <v>0.4</v>
      </c>
      <c r="I55" s="38">
        <v>0.4</v>
      </c>
      <c r="J55" s="38">
        <v>0.4</v>
      </c>
      <c r="K55" s="38">
        <v>0.4</v>
      </c>
      <c r="L55" s="38">
        <v>0.4</v>
      </c>
      <c r="M55" s="38">
        <v>0.4</v>
      </c>
      <c r="N55" s="38">
        <v>0.4</v>
      </c>
      <c r="O55" s="38">
        <v>0.4</v>
      </c>
      <c r="P55" s="38">
        <v>0.4</v>
      </c>
      <c r="Q55" s="38">
        <v>0.4</v>
      </c>
      <c r="R55" s="38">
        <v>0.4</v>
      </c>
      <c r="S55" s="38">
        <v>0.4</v>
      </c>
      <c r="T55" s="38">
        <v>0.4</v>
      </c>
      <c r="U55" s="38">
        <v>0.4</v>
      </c>
      <c r="V55" s="38">
        <v>0.4</v>
      </c>
      <c r="W55" s="38">
        <v>0.4</v>
      </c>
      <c r="X55" s="38">
        <v>0.4</v>
      </c>
      <c r="Y55" s="38">
        <v>0.4</v>
      </c>
      <c r="Z55" s="38">
        <v>0.4</v>
      </c>
      <c r="AA55" s="38">
        <v>0.4</v>
      </c>
      <c r="AB55" s="38">
        <v>0.4</v>
      </c>
      <c r="AC55" s="38">
        <v>0.4</v>
      </c>
      <c r="AD55" s="39"/>
      <c r="AE55" s="32"/>
      <c r="AF55" s="32"/>
    </row>
    <row r="56" spans="1:32" s="31" customFormat="1" x14ac:dyDescent="0.25">
      <c r="A56" s="25"/>
      <c r="B56" s="50"/>
      <c r="C56" s="1" t="s">
        <v>32</v>
      </c>
      <c r="D56" s="1" t="s">
        <v>38</v>
      </c>
      <c r="E56" s="26">
        <v>8.9</v>
      </c>
      <c r="F56" s="26">
        <v>5.2</v>
      </c>
      <c r="G56" s="26">
        <v>4.5999999999999996</v>
      </c>
      <c r="H56" s="26">
        <v>4</v>
      </c>
      <c r="I56" s="26">
        <v>4.5</v>
      </c>
      <c r="J56" s="26">
        <v>6</v>
      </c>
      <c r="K56" s="26">
        <v>8.2000000000000011</v>
      </c>
      <c r="L56" s="26">
        <v>10</v>
      </c>
      <c r="M56" s="26">
        <v>11.3</v>
      </c>
      <c r="N56" s="26">
        <v>9</v>
      </c>
      <c r="O56" s="26">
        <v>6.5</v>
      </c>
      <c r="P56" s="26">
        <v>9.5</v>
      </c>
      <c r="Q56" s="26">
        <v>10.9</v>
      </c>
      <c r="R56" s="26">
        <v>12.7</v>
      </c>
      <c r="S56" s="26">
        <v>12.9</v>
      </c>
      <c r="T56" s="26">
        <v>9.9</v>
      </c>
      <c r="U56" s="26">
        <v>9.4</v>
      </c>
      <c r="V56" s="26">
        <v>10.199999999999999</v>
      </c>
      <c r="W56" s="26">
        <v>8.1</v>
      </c>
      <c r="X56" s="26">
        <v>7.7</v>
      </c>
      <c r="Y56" s="26">
        <v>10.4</v>
      </c>
      <c r="Z56" s="26">
        <v>9.4</v>
      </c>
      <c r="AA56" s="26">
        <v>9.7000000000000011</v>
      </c>
      <c r="AB56" s="26">
        <v>13.600000000000001</v>
      </c>
      <c r="AC56" s="26">
        <v>9.8000000000000007</v>
      </c>
      <c r="AD56" s="48"/>
      <c r="AE56" s="32"/>
      <c r="AF56" s="32"/>
    </row>
    <row r="57" spans="1:32" s="31" customFormat="1" x14ac:dyDescent="0.25">
      <c r="A57" s="25"/>
      <c r="B57" s="50"/>
      <c r="C57" s="1" t="s">
        <v>33</v>
      </c>
      <c r="D57" s="1" t="s">
        <v>39</v>
      </c>
      <c r="E57" s="28">
        <v>1.9</v>
      </c>
      <c r="F57" s="28">
        <v>1.3</v>
      </c>
      <c r="G57" s="28">
        <v>1.4000000000000001</v>
      </c>
      <c r="H57" s="28">
        <v>1</v>
      </c>
      <c r="I57" s="28">
        <v>1.3</v>
      </c>
      <c r="J57" s="28">
        <v>1.3</v>
      </c>
      <c r="K57" s="28">
        <v>1.2</v>
      </c>
      <c r="L57" s="28">
        <v>1.2</v>
      </c>
      <c r="M57" s="28">
        <v>1.4000000000000001</v>
      </c>
      <c r="N57" s="28">
        <v>1.2</v>
      </c>
      <c r="O57" s="28">
        <v>1.0999999999999999</v>
      </c>
      <c r="P57" s="28">
        <v>1.6</v>
      </c>
      <c r="Q57" s="28">
        <v>1.4000000000000001</v>
      </c>
      <c r="R57" s="28">
        <v>1.5</v>
      </c>
      <c r="S57" s="28">
        <v>1.7999999999999998</v>
      </c>
      <c r="T57" s="28">
        <v>1.5</v>
      </c>
      <c r="U57" s="28">
        <v>1.5</v>
      </c>
      <c r="V57" s="28">
        <v>1.7000000000000002</v>
      </c>
      <c r="W57" s="28">
        <v>1.7000000000000002</v>
      </c>
      <c r="X57" s="28">
        <v>1.7999999999999998</v>
      </c>
      <c r="Y57" s="28">
        <v>1.6</v>
      </c>
      <c r="Z57" s="28">
        <v>1.5</v>
      </c>
      <c r="AA57" s="28">
        <v>1.7000000000000002</v>
      </c>
      <c r="AB57" s="28">
        <v>1.7000000000000002</v>
      </c>
      <c r="AC57" s="28">
        <v>1.7000000000000002</v>
      </c>
      <c r="AD57" s="43"/>
      <c r="AE57" s="32"/>
      <c r="AF57" s="32"/>
    </row>
    <row r="58" spans="1:32" s="31" customFormat="1" x14ac:dyDescent="0.25">
      <c r="A58" s="25"/>
      <c r="B58" s="50"/>
      <c r="C58" s="1" t="s">
        <v>34</v>
      </c>
      <c r="D58" s="1" t="s">
        <v>35</v>
      </c>
      <c r="E58" s="42">
        <f>SQRT(POWER(E56,2)+POWER(E57,2))/E55/1.73</f>
        <v>13.151082997056019</v>
      </c>
      <c r="F58" s="42">
        <f t="shared" ref="F58:AC58" si="21">SQRT(POWER(F56,2)+POWER(F57,2))/F55/1.73</f>
        <v>7.7457186608424253</v>
      </c>
      <c r="G58" s="42">
        <f t="shared" si="21"/>
        <v>6.9484481388273442</v>
      </c>
      <c r="H58" s="42">
        <f t="shared" si="21"/>
        <v>5.9582451237249421</v>
      </c>
      <c r="I58" s="42">
        <f t="shared" si="21"/>
        <v>6.7688083402487687</v>
      </c>
      <c r="J58" s="42">
        <f t="shared" si="21"/>
        <v>8.8717025885380494</v>
      </c>
      <c r="K58" s="42">
        <f t="shared" si="21"/>
        <v>11.975924482717145</v>
      </c>
      <c r="L58" s="42">
        <f t="shared" si="21"/>
        <v>14.554541401172454</v>
      </c>
      <c r="M58" s="42">
        <f t="shared" si="21"/>
        <v>16.454328599699178</v>
      </c>
      <c r="N58" s="42">
        <f t="shared" si="21"/>
        <v>13.120877991694991</v>
      </c>
      <c r="O58" s="42">
        <f t="shared" si="21"/>
        <v>9.5266183374852655</v>
      </c>
      <c r="P58" s="42">
        <f t="shared" si="21"/>
        <v>13.921668617487098</v>
      </c>
      <c r="Q58" s="42">
        <f t="shared" si="21"/>
        <v>15.880838846458088</v>
      </c>
      <c r="R58" s="42">
        <f t="shared" si="21"/>
        <v>18.480167457608484</v>
      </c>
      <c r="S58" s="42">
        <f t="shared" si="21"/>
        <v>18.822219664241974</v>
      </c>
      <c r="T58" s="42">
        <f t="shared" si="21"/>
        <v>14.469640984056621</v>
      </c>
      <c r="U58" s="42">
        <f t="shared" si="21"/>
        <v>13.755677039204929</v>
      </c>
      <c r="V58" s="42">
        <f t="shared" si="21"/>
        <v>14.943202747842447</v>
      </c>
      <c r="W58" s="42">
        <f t="shared" si="21"/>
        <v>11.960220633848879</v>
      </c>
      <c r="X58" s="42">
        <f t="shared" si="21"/>
        <v>11.427155042467755</v>
      </c>
      <c r="Y58" s="42">
        <f t="shared" si="21"/>
        <v>15.20571842539411</v>
      </c>
      <c r="Z58" s="42">
        <f t="shared" si="21"/>
        <v>13.755677039204929</v>
      </c>
      <c r="AA58" s="42">
        <f t="shared" si="21"/>
        <v>14.230986131919282</v>
      </c>
      <c r="AB58" s="42">
        <f t="shared" si="21"/>
        <v>19.806124526166958</v>
      </c>
      <c r="AC58" s="42">
        <f t="shared" si="21"/>
        <v>14.373346989435214</v>
      </c>
      <c r="AD58" s="43"/>
      <c r="AE58" s="32"/>
      <c r="AF58" s="32"/>
    </row>
    <row r="59" spans="1:32" s="31" customFormat="1" x14ac:dyDescent="0.25">
      <c r="A59" s="25"/>
      <c r="B59" s="50"/>
      <c r="C59" s="1" t="s">
        <v>36</v>
      </c>
      <c r="D59" s="1"/>
      <c r="E59" s="44">
        <f t="shared" ref="E59:AC59" si="22">E57/E56</f>
        <v>0.21348314606741572</v>
      </c>
      <c r="F59" s="44">
        <f t="shared" si="22"/>
        <v>0.25</v>
      </c>
      <c r="G59" s="44">
        <f t="shared" si="22"/>
        <v>0.3043478260869566</v>
      </c>
      <c r="H59" s="44">
        <f t="shared" si="22"/>
        <v>0.25</v>
      </c>
      <c r="I59" s="44">
        <f t="shared" si="22"/>
        <v>0.28888888888888892</v>
      </c>
      <c r="J59" s="44">
        <f t="shared" si="22"/>
        <v>0.21666666666666667</v>
      </c>
      <c r="K59" s="44">
        <f t="shared" si="22"/>
        <v>0.14634146341463411</v>
      </c>
      <c r="L59" s="44">
        <f t="shared" si="22"/>
        <v>0.12</v>
      </c>
      <c r="M59" s="44">
        <f t="shared" si="22"/>
        <v>0.12389380530973451</v>
      </c>
      <c r="N59" s="44">
        <f t="shared" si="22"/>
        <v>0.13333333333333333</v>
      </c>
      <c r="O59" s="44">
        <f t="shared" si="22"/>
        <v>0.16923076923076921</v>
      </c>
      <c r="P59" s="44">
        <f t="shared" si="22"/>
        <v>0.16842105263157894</v>
      </c>
      <c r="Q59" s="44">
        <f t="shared" si="22"/>
        <v>0.12844036697247707</v>
      </c>
      <c r="R59" s="44">
        <f t="shared" si="22"/>
        <v>0.11811023622047245</v>
      </c>
      <c r="S59" s="44">
        <f t="shared" si="22"/>
        <v>0.1395348837209302</v>
      </c>
      <c r="T59" s="44">
        <f t="shared" si="22"/>
        <v>0.15151515151515152</v>
      </c>
      <c r="U59" s="44">
        <f t="shared" si="22"/>
        <v>0.15957446808510636</v>
      </c>
      <c r="V59" s="44">
        <f t="shared" si="22"/>
        <v>0.16666666666666669</v>
      </c>
      <c r="W59" s="44">
        <f t="shared" si="22"/>
        <v>0.20987654320987659</v>
      </c>
      <c r="X59" s="44">
        <f t="shared" si="22"/>
        <v>0.23376623376623373</v>
      </c>
      <c r="Y59" s="44">
        <f t="shared" si="22"/>
        <v>0.15384615384615385</v>
      </c>
      <c r="Z59" s="44">
        <f t="shared" si="22"/>
        <v>0.15957446808510636</v>
      </c>
      <c r="AA59" s="44">
        <f t="shared" si="22"/>
        <v>0.17525773195876287</v>
      </c>
      <c r="AB59" s="44">
        <f t="shared" si="22"/>
        <v>0.125</v>
      </c>
      <c r="AC59" s="44">
        <f t="shared" si="22"/>
        <v>0.17346938775510204</v>
      </c>
      <c r="AD59" s="43"/>
      <c r="AE59" s="32"/>
      <c r="AF59" s="32"/>
    </row>
    <row r="60" spans="1:32" s="31" customFormat="1" ht="15.75" thickBot="1" x14ac:dyDescent="0.3">
      <c r="A60" s="29"/>
      <c r="B60" s="51"/>
      <c r="C60" s="5" t="s">
        <v>37</v>
      </c>
      <c r="D60" s="5"/>
      <c r="E60" s="45">
        <f t="shared" ref="E60:AC60" si="23">COS(ATAN(E59))</f>
        <v>0.97796293120343647</v>
      </c>
      <c r="F60" s="45">
        <f t="shared" si="23"/>
        <v>0.97014250014533188</v>
      </c>
      <c r="G60" s="45">
        <f t="shared" si="23"/>
        <v>0.95667388042885837</v>
      </c>
      <c r="H60" s="45">
        <f t="shared" si="23"/>
        <v>0.97014250014533188</v>
      </c>
      <c r="I60" s="45">
        <f t="shared" si="23"/>
        <v>0.96071418284114241</v>
      </c>
      <c r="J60" s="45">
        <f t="shared" si="23"/>
        <v>0.97732314002679721</v>
      </c>
      <c r="K60" s="45">
        <f t="shared" si="23"/>
        <v>0.98946106413410262</v>
      </c>
      <c r="L60" s="45">
        <f t="shared" si="23"/>
        <v>0.9928768384869221</v>
      </c>
      <c r="M60" s="45">
        <f t="shared" si="23"/>
        <v>0.99241240199157488</v>
      </c>
      <c r="N60" s="45">
        <f t="shared" si="23"/>
        <v>0.99122790068263467</v>
      </c>
      <c r="O60" s="45">
        <f t="shared" si="23"/>
        <v>0.98598088545809304</v>
      </c>
      <c r="P60" s="45">
        <f t="shared" si="23"/>
        <v>0.98611194366296928</v>
      </c>
      <c r="Q60" s="45">
        <f t="shared" si="23"/>
        <v>0.99185220875270419</v>
      </c>
      <c r="R60" s="45">
        <f t="shared" si="23"/>
        <v>0.99309712415584206</v>
      </c>
      <c r="S60" s="45">
        <f t="shared" si="23"/>
        <v>0.99040489536548926</v>
      </c>
      <c r="T60" s="45">
        <f t="shared" si="23"/>
        <v>0.98871550422476662</v>
      </c>
      <c r="U60" s="45">
        <f t="shared" si="23"/>
        <v>0.98750610313012055</v>
      </c>
      <c r="V60" s="45">
        <f t="shared" si="23"/>
        <v>0.98639392383214375</v>
      </c>
      <c r="W60" s="45">
        <f t="shared" si="23"/>
        <v>0.97867779119488663</v>
      </c>
      <c r="X60" s="45">
        <f t="shared" si="23"/>
        <v>0.97374784788557778</v>
      </c>
      <c r="Y60" s="45">
        <f t="shared" si="23"/>
        <v>0.98837169765061716</v>
      </c>
      <c r="Z60" s="45">
        <f t="shared" si="23"/>
        <v>0.98750610313012055</v>
      </c>
      <c r="AA60" s="45">
        <f t="shared" si="23"/>
        <v>0.98498733050005149</v>
      </c>
      <c r="AB60" s="45">
        <f t="shared" si="23"/>
        <v>0.99227787671366763</v>
      </c>
      <c r="AC60" s="45">
        <f t="shared" si="23"/>
        <v>0.98528545379110311</v>
      </c>
      <c r="AD60" s="46"/>
      <c r="AE60" s="32"/>
      <c r="AF60" s="32"/>
    </row>
    <row r="61" spans="1:32" s="31" customFormat="1" ht="15" customHeight="1" x14ac:dyDescent="0.25">
      <c r="A61" s="21" t="s">
        <v>50</v>
      </c>
      <c r="B61" s="49" t="s">
        <v>40</v>
      </c>
      <c r="C61" s="22" t="s">
        <v>30</v>
      </c>
      <c r="D61" s="22" t="s">
        <v>31</v>
      </c>
      <c r="E61" s="38">
        <v>0.4</v>
      </c>
      <c r="F61" s="38">
        <v>0.4</v>
      </c>
      <c r="G61" s="38">
        <v>0.4</v>
      </c>
      <c r="H61" s="38">
        <v>0.4</v>
      </c>
      <c r="I61" s="38">
        <v>0.4</v>
      </c>
      <c r="J61" s="38">
        <v>0.4</v>
      </c>
      <c r="K61" s="38">
        <v>0.4</v>
      </c>
      <c r="L61" s="38">
        <v>0.4</v>
      </c>
      <c r="M61" s="38">
        <v>0.4</v>
      </c>
      <c r="N61" s="38">
        <v>0.4</v>
      </c>
      <c r="O61" s="38">
        <v>0.4</v>
      </c>
      <c r="P61" s="38">
        <v>0.4</v>
      </c>
      <c r="Q61" s="38">
        <v>0.4</v>
      </c>
      <c r="R61" s="38">
        <v>0.4</v>
      </c>
      <c r="S61" s="38">
        <v>0.4</v>
      </c>
      <c r="T61" s="38">
        <v>0.4</v>
      </c>
      <c r="U61" s="38">
        <v>0.4</v>
      </c>
      <c r="V61" s="38">
        <v>0.4</v>
      </c>
      <c r="W61" s="38">
        <v>0.4</v>
      </c>
      <c r="X61" s="38">
        <v>0.4</v>
      </c>
      <c r="Y61" s="38">
        <v>0.4</v>
      </c>
      <c r="Z61" s="38">
        <v>0.4</v>
      </c>
      <c r="AA61" s="38">
        <v>0.4</v>
      </c>
      <c r="AB61" s="38">
        <v>0.4</v>
      </c>
      <c r="AC61" s="38">
        <v>0.4</v>
      </c>
      <c r="AD61" s="39"/>
      <c r="AE61" s="32"/>
      <c r="AF61" s="32"/>
    </row>
    <row r="62" spans="1:32" s="31" customFormat="1" x14ac:dyDescent="0.25">
      <c r="A62" s="25"/>
      <c r="B62" s="50"/>
      <c r="C62" s="1" t="s">
        <v>32</v>
      </c>
      <c r="D62" s="1" t="s">
        <v>38</v>
      </c>
      <c r="E62" s="26">
        <v>54.9</v>
      </c>
      <c r="F62" s="26">
        <v>37.049999999999997</v>
      </c>
      <c r="G62" s="26">
        <v>32.85</v>
      </c>
      <c r="H62" s="26">
        <v>27.45</v>
      </c>
      <c r="I62" s="26">
        <v>28.35</v>
      </c>
      <c r="J62" s="26">
        <v>38.1</v>
      </c>
      <c r="K62" s="26">
        <v>43.199999999999996</v>
      </c>
      <c r="L62" s="26">
        <v>57</v>
      </c>
      <c r="M62" s="26">
        <v>58.050000000000004</v>
      </c>
      <c r="N62" s="26">
        <v>61.949999999999996</v>
      </c>
      <c r="O62" s="26">
        <v>51.150000000000006</v>
      </c>
      <c r="P62" s="26">
        <v>54.15</v>
      </c>
      <c r="Q62" s="26">
        <v>54.449999999999996</v>
      </c>
      <c r="R62" s="26">
        <v>60.150000000000006</v>
      </c>
      <c r="S62" s="26">
        <v>63.449999999999996</v>
      </c>
      <c r="T62" s="26">
        <v>58.050000000000004</v>
      </c>
      <c r="U62" s="26">
        <v>60.750000000000007</v>
      </c>
      <c r="V62" s="26">
        <v>64.5</v>
      </c>
      <c r="W62" s="26">
        <v>64.349999999999994</v>
      </c>
      <c r="X62" s="26">
        <v>71.399999999999991</v>
      </c>
      <c r="Y62" s="26">
        <v>65.25</v>
      </c>
      <c r="Z62" s="26">
        <v>72</v>
      </c>
      <c r="AA62" s="26">
        <v>85.05</v>
      </c>
      <c r="AB62" s="26">
        <v>75</v>
      </c>
      <c r="AC62" s="26">
        <v>50.85</v>
      </c>
      <c r="AD62" s="48"/>
      <c r="AE62" s="32"/>
      <c r="AF62" s="32"/>
    </row>
    <row r="63" spans="1:32" s="31" customFormat="1" x14ac:dyDescent="0.25">
      <c r="A63" s="25"/>
      <c r="B63" s="50"/>
      <c r="C63" s="1" t="s">
        <v>33</v>
      </c>
      <c r="D63" s="1" t="s">
        <v>39</v>
      </c>
      <c r="E63" s="28">
        <v>10.500000000000002</v>
      </c>
      <c r="F63" s="28">
        <v>9.6</v>
      </c>
      <c r="G63" s="28">
        <v>10.050000000000001</v>
      </c>
      <c r="H63" s="28">
        <v>9.15</v>
      </c>
      <c r="I63" s="28">
        <v>7.5</v>
      </c>
      <c r="J63" s="28">
        <v>7.3500000000000005</v>
      </c>
      <c r="K63" s="28">
        <v>7.5</v>
      </c>
      <c r="L63" s="28">
        <v>6.75</v>
      </c>
      <c r="M63" s="28">
        <v>7.6499999999999995</v>
      </c>
      <c r="N63" s="28">
        <v>7.95</v>
      </c>
      <c r="O63" s="28">
        <v>8.1</v>
      </c>
      <c r="P63" s="28">
        <v>8.25</v>
      </c>
      <c r="Q63" s="28">
        <v>9</v>
      </c>
      <c r="R63" s="28">
        <v>9.4499999999999993</v>
      </c>
      <c r="S63" s="28">
        <v>9.4499999999999993</v>
      </c>
      <c r="T63" s="28">
        <v>9.9</v>
      </c>
      <c r="U63" s="28">
        <v>8.7000000000000011</v>
      </c>
      <c r="V63" s="28">
        <v>9.6</v>
      </c>
      <c r="W63" s="28">
        <v>10.500000000000002</v>
      </c>
      <c r="X63" s="28">
        <v>11.25</v>
      </c>
      <c r="Y63" s="28">
        <v>10.200000000000001</v>
      </c>
      <c r="Z63" s="28">
        <v>10.350000000000001</v>
      </c>
      <c r="AA63" s="28">
        <v>11.4</v>
      </c>
      <c r="AB63" s="28">
        <v>10.200000000000001</v>
      </c>
      <c r="AC63" s="28">
        <v>10.500000000000002</v>
      </c>
      <c r="AD63" s="43"/>
      <c r="AE63" s="32"/>
      <c r="AF63" s="32"/>
    </row>
    <row r="64" spans="1:32" s="31" customFormat="1" x14ac:dyDescent="0.25">
      <c r="A64" s="25"/>
      <c r="B64" s="50"/>
      <c r="C64" s="1" t="s">
        <v>34</v>
      </c>
      <c r="D64" s="1" t="s">
        <v>35</v>
      </c>
      <c r="E64" s="42">
        <f>SQRT(POWER(E62,2)+POWER(E63,2))/E61/1.73</f>
        <v>80.773237405208491</v>
      </c>
      <c r="F64" s="42">
        <f t="shared" ref="F64:AC64" si="24">SQRT(POWER(F62,2)+POWER(F63,2))/F61/1.73</f>
        <v>55.308558062395385</v>
      </c>
      <c r="G64" s="42">
        <f t="shared" si="24"/>
        <v>49.6429876760063</v>
      </c>
      <c r="H64" s="42">
        <f t="shared" si="24"/>
        <v>41.813353454538543</v>
      </c>
      <c r="I64" s="42">
        <f t="shared" si="24"/>
        <v>42.377583413834792</v>
      </c>
      <c r="J64" s="42">
        <f t="shared" si="24"/>
        <v>56.072948830646816</v>
      </c>
      <c r="K64" s="42">
        <f t="shared" si="24"/>
        <v>63.361572979754655</v>
      </c>
      <c r="L64" s="42">
        <f t="shared" si="24"/>
        <v>82.945490738356142</v>
      </c>
      <c r="M64" s="42">
        <f t="shared" si="24"/>
        <v>84.612572333189277</v>
      </c>
      <c r="N64" s="42">
        <f t="shared" si="24"/>
        <v>90.257262869079554</v>
      </c>
      <c r="O64" s="42">
        <f t="shared" si="24"/>
        <v>74.837251164441582</v>
      </c>
      <c r="P64" s="42">
        <f t="shared" si="24"/>
        <v>79.154418166008298</v>
      </c>
      <c r="Q64" s="42">
        <f t="shared" si="24"/>
        <v>79.752586159727059</v>
      </c>
      <c r="R64" s="42">
        <f t="shared" si="24"/>
        <v>87.988159914890403</v>
      </c>
      <c r="S64" s="42">
        <f t="shared" si="24"/>
        <v>92.702115030043785</v>
      </c>
      <c r="T64" s="42">
        <f t="shared" si="24"/>
        <v>85.098461672486721</v>
      </c>
      <c r="U64" s="42">
        <f t="shared" si="24"/>
        <v>88.684683822946411</v>
      </c>
      <c r="V64" s="42">
        <f t="shared" si="24"/>
        <v>94.234834232141537</v>
      </c>
      <c r="W64" s="42">
        <f t="shared" si="24"/>
        <v>94.221121526556203</v>
      </c>
      <c r="X64" s="42">
        <f t="shared" si="24"/>
        <v>104.45210760400948</v>
      </c>
      <c r="Y64" s="42">
        <f t="shared" si="24"/>
        <v>95.437036912482952</v>
      </c>
      <c r="Z64" s="42">
        <f t="shared" si="24"/>
        <v>105.11575494148045</v>
      </c>
      <c r="AA64" s="42">
        <f t="shared" si="24"/>
        <v>124.00378608688197</v>
      </c>
      <c r="AB64" s="42">
        <f t="shared" si="24"/>
        <v>109.37922271004464</v>
      </c>
      <c r="AC64" s="42">
        <f t="shared" si="24"/>
        <v>75.032883131803402</v>
      </c>
      <c r="AD64" s="43"/>
      <c r="AE64" s="32"/>
      <c r="AF64" s="32"/>
    </row>
    <row r="65" spans="1:32" s="31" customFormat="1" x14ac:dyDescent="0.25">
      <c r="A65" s="25"/>
      <c r="B65" s="50"/>
      <c r="C65" s="1" t="s">
        <v>36</v>
      </c>
      <c r="D65" s="1"/>
      <c r="E65" s="44">
        <f t="shared" ref="E65:AC65" si="25">E63/E62</f>
        <v>0.19125683060109294</v>
      </c>
      <c r="F65" s="44">
        <f t="shared" si="25"/>
        <v>0.25910931174089069</v>
      </c>
      <c r="G65" s="44">
        <f t="shared" si="25"/>
        <v>0.30593607305936071</v>
      </c>
      <c r="H65" s="44">
        <f t="shared" si="25"/>
        <v>0.33333333333333337</v>
      </c>
      <c r="I65" s="44">
        <f t="shared" si="25"/>
        <v>0.26455026455026454</v>
      </c>
      <c r="J65" s="44">
        <f t="shared" si="25"/>
        <v>0.19291338582677167</v>
      </c>
      <c r="K65" s="44">
        <f t="shared" si="25"/>
        <v>0.17361111111111113</v>
      </c>
      <c r="L65" s="44">
        <f t="shared" si="25"/>
        <v>0.11842105263157894</v>
      </c>
      <c r="M65" s="44">
        <f t="shared" si="25"/>
        <v>0.13178294573643409</v>
      </c>
      <c r="N65" s="44">
        <f t="shared" si="25"/>
        <v>0.12832929782082325</v>
      </c>
      <c r="O65" s="44">
        <f t="shared" si="25"/>
        <v>0.15835777126099704</v>
      </c>
      <c r="P65" s="44">
        <f t="shared" si="25"/>
        <v>0.15235457063711913</v>
      </c>
      <c r="Q65" s="44">
        <f t="shared" si="25"/>
        <v>0.16528925619834711</v>
      </c>
      <c r="R65" s="44">
        <f t="shared" si="25"/>
        <v>0.15710723192019949</v>
      </c>
      <c r="S65" s="44">
        <f t="shared" si="25"/>
        <v>0.14893617021276595</v>
      </c>
      <c r="T65" s="44">
        <f t="shared" si="25"/>
        <v>0.17054263565891473</v>
      </c>
      <c r="U65" s="44">
        <f t="shared" si="25"/>
        <v>0.14320987654320988</v>
      </c>
      <c r="V65" s="44">
        <f t="shared" si="25"/>
        <v>0.14883720930232558</v>
      </c>
      <c r="W65" s="44">
        <f t="shared" si="25"/>
        <v>0.16317016317016322</v>
      </c>
      <c r="X65" s="44">
        <f t="shared" si="25"/>
        <v>0.15756302521008406</v>
      </c>
      <c r="Y65" s="44">
        <f t="shared" si="25"/>
        <v>0.1563218390804598</v>
      </c>
      <c r="Z65" s="44">
        <f t="shared" si="25"/>
        <v>0.14375000000000002</v>
      </c>
      <c r="AA65" s="44">
        <f t="shared" si="25"/>
        <v>0.13403880070546739</v>
      </c>
      <c r="AB65" s="44">
        <f t="shared" si="25"/>
        <v>0.13600000000000001</v>
      </c>
      <c r="AC65" s="44">
        <f t="shared" si="25"/>
        <v>0.20648967551622421</v>
      </c>
      <c r="AD65" s="43"/>
      <c r="AE65" s="32"/>
      <c r="AF65" s="32"/>
    </row>
    <row r="66" spans="1:32" s="31" customFormat="1" ht="15.75" thickBot="1" x14ac:dyDescent="0.3">
      <c r="A66" s="29"/>
      <c r="B66" s="51"/>
      <c r="C66" s="5" t="s">
        <v>37</v>
      </c>
      <c r="D66" s="5"/>
      <c r="E66" s="45">
        <f t="shared" ref="E66:AC66" si="26">COS(ATAN(E65))</f>
        <v>0.9821973547700239</v>
      </c>
      <c r="F66" s="45">
        <f t="shared" si="26"/>
        <v>0.96803215096197104</v>
      </c>
      <c r="G66" s="45">
        <f t="shared" si="26"/>
        <v>0.95624982476306364</v>
      </c>
      <c r="H66" s="45">
        <f t="shared" si="26"/>
        <v>0.94868329805051377</v>
      </c>
      <c r="I66" s="45">
        <f t="shared" si="26"/>
        <v>0.96674243296069773</v>
      </c>
      <c r="J66" s="45">
        <f t="shared" si="26"/>
        <v>0.98189598757317564</v>
      </c>
      <c r="K66" s="45">
        <f t="shared" si="26"/>
        <v>0.98526192972966198</v>
      </c>
      <c r="L66" s="45">
        <f t="shared" si="26"/>
        <v>0.9930611231942692</v>
      </c>
      <c r="M66" s="45">
        <f t="shared" si="26"/>
        <v>0.99142811669477449</v>
      </c>
      <c r="N66" s="45">
        <f t="shared" si="26"/>
        <v>0.9918661229195348</v>
      </c>
      <c r="O66" s="45">
        <f t="shared" si="26"/>
        <v>0.98769241014318632</v>
      </c>
      <c r="P66" s="45">
        <f t="shared" si="26"/>
        <v>0.98859225927971173</v>
      </c>
      <c r="Q66" s="45">
        <f t="shared" si="26"/>
        <v>0.98661341139053504</v>
      </c>
      <c r="R66" s="45">
        <f t="shared" si="26"/>
        <v>0.98788252194383153</v>
      </c>
      <c r="S66" s="45">
        <f t="shared" si="26"/>
        <v>0.98909017788181741</v>
      </c>
      <c r="T66" s="45">
        <f t="shared" si="26"/>
        <v>0.98576732867212247</v>
      </c>
      <c r="U66" s="45">
        <f t="shared" si="26"/>
        <v>0.9899005505427062</v>
      </c>
      <c r="V66" s="45">
        <f t="shared" si="26"/>
        <v>0.98910443515968727</v>
      </c>
      <c r="W66" s="45">
        <f t="shared" si="26"/>
        <v>0.98694780929304882</v>
      </c>
      <c r="X66" s="45">
        <f t="shared" si="26"/>
        <v>0.98781339235977716</v>
      </c>
      <c r="Y66" s="45">
        <f t="shared" si="26"/>
        <v>0.98800120545357883</v>
      </c>
      <c r="Z66" s="45">
        <f t="shared" si="26"/>
        <v>0.98982538661773978</v>
      </c>
      <c r="AA66" s="45">
        <f t="shared" si="26"/>
        <v>0.99113606250171093</v>
      </c>
      <c r="AB66" s="45">
        <f t="shared" si="26"/>
        <v>0.99087834238394512</v>
      </c>
      <c r="AC66" s="45">
        <f t="shared" si="26"/>
        <v>0.979339402838317</v>
      </c>
      <c r="AD66" s="46"/>
      <c r="AE66" s="32"/>
      <c r="AF66" s="32"/>
    </row>
    <row r="67" spans="1:32" s="31" customFormat="1" ht="15" customHeight="1" x14ac:dyDescent="0.25">
      <c r="A67" s="21" t="s">
        <v>51</v>
      </c>
      <c r="B67" s="52" t="s">
        <v>40</v>
      </c>
      <c r="C67" s="22" t="s">
        <v>30</v>
      </c>
      <c r="D67" s="22" t="s">
        <v>31</v>
      </c>
      <c r="E67" s="38">
        <v>0.4</v>
      </c>
      <c r="F67" s="38">
        <v>0.4</v>
      </c>
      <c r="G67" s="38">
        <v>0.4</v>
      </c>
      <c r="H67" s="38">
        <v>0.4</v>
      </c>
      <c r="I67" s="38">
        <v>0.4</v>
      </c>
      <c r="J67" s="38">
        <v>0.4</v>
      </c>
      <c r="K67" s="38">
        <v>0.4</v>
      </c>
      <c r="L67" s="38">
        <v>0.4</v>
      </c>
      <c r="M67" s="38">
        <v>0.4</v>
      </c>
      <c r="N67" s="38">
        <v>0.4</v>
      </c>
      <c r="O67" s="38">
        <v>0.4</v>
      </c>
      <c r="P67" s="38">
        <v>0.4</v>
      </c>
      <c r="Q67" s="38">
        <v>0.4</v>
      </c>
      <c r="R67" s="38">
        <v>0.4</v>
      </c>
      <c r="S67" s="38">
        <v>0.4</v>
      </c>
      <c r="T67" s="38">
        <v>0.4</v>
      </c>
      <c r="U67" s="38">
        <v>0.4</v>
      </c>
      <c r="V67" s="38">
        <v>0.4</v>
      </c>
      <c r="W67" s="38">
        <v>0.4</v>
      </c>
      <c r="X67" s="38">
        <v>0.4</v>
      </c>
      <c r="Y67" s="38">
        <v>0.4</v>
      </c>
      <c r="Z67" s="38">
        <v>0.4</v>
      </c>
      <c r="AA67" s="38">
        <v>0.4</v>
      </c>
      <c r="AB67" s="38">
        <v>0.4</v>
      </c>
      <c r="AC67" s="38">
        <v>0.4</v>
      </c>
      <c r="AD67" s="39"/>
      <c r="AE67" s="32"/>
      <c r="AF67" s="32"/>
    </row>
    <row r="68" spans="1:32" s="31" customFormat="1" x14ac:dyDescent="0.25">
      <c r="A68" s="25"/>
      <c r="B68" s="53"/>
      <c r="C68" s="1" t="s">
        <v>32</v>
      </c>
      <c r="D68" s="1" t="s">
        <v>38</v>
      </c>
      <c r="E68" s="26">
        <v>45</v>
      </c>
      <c r="F68" s="26">
        <v>31.5</v>
      </c>
      <c r="G68" s="26">
        <v>26.1</v>
      </c>
      <c r="H68" s="26">
        <v>21.9</v>
      </c>
      <c r="I68" s="26">
        <v>22.2</v>
      </c>
      <c r="J68" s="26">
        <v>34.4</v>
      </c>
      <c r="K68" s="26">
        <v>49</v>
      </c>
      <c r="L68" s="26">
        <v>46.7</v>
      </c>
      <c r="M68" s="26">
        <v>44.4</v>
      </c>
      <c r="N68" s="26">
        <v>50.8</v>
      </c>
      <c r="O68" s="26">
        <v>41.3</v>
      </c>
      <c r="P68" s="26">
        <v>41.699999999999996</v>
      </c>
      <c r="Q68" s="26">
        <v>37</v>
      </c>
      <c r="R68" s="26">
        <v>40.300000000000004</v>
      </c>
      <c r="S68" s="26">
        <v>44.2</v>
      </c>
      <c r="T68" s="26">
        <v>45.1</v>
      </c>
      <c r="U68" s="26">
        <v>41.699999999999996</v>
      </c>
      <c r="V68" s="26">
        <v>41</v>
      </c>
      <c r="W68" s="26">
        <v>49.1</v>
      </c>
      <c r="X68" s="26">
        <v>54.800000000000004</v>
      </c>
      <c r="Y68" s="26">
        <v>55.2</v>
      </c>
      <c r="Z68" s="26">
        <v>60</v>
      </c>
      <c r="AA68" s="26">
        <v>64.2</v>
      </c>
      <c r="AB68" s="26">
        <v>59.3</v>
      </c>
      <c r="AC68" s="26">
        <v>41.3</v>
      </c>
      <c r="AD68" s="48"/>
      <c r="AE68" s="32"/>
      <c r="AF68" s="32"/>
    </row>
    <row r="69" spans="1:32" s="31" customFormat="1" x14ac:dyDescent="0.25">
      <c r="A69" s="25"/>
      <c r="B69" s="53"/>
      <c r="C69" s="1" t="s">
        <v>33</v>
      </c>
      <c r="D69" s="1" t="s">
        <v>39</v>
      </c>
      <c r="E69" s="28">
        <v>8</v>
      </c>
      <c r="F69" s="28">
        <v>7.7</v>
      </c>
      <c r="G69" s="28">
        <v>7.3999999999999995</v>
      </c>
      <c r="H69" s="28">
        <v>6.7</v>
      </c>
      <c r="I69" s="28">
        <v>5.0999999999999996</v>
      </c>
      <c r="J69" s="28">
        <v>4.8</v>
      </c>
      <c r="K69" s="28">
        <v>4.5</v>
      </c>
      <c r="L69" s="28">
        <v>4.3999999999999995</v>
      </c>
      <c r="M69" s="28">
        <v>4.8</v>
      </c>
      <c r="N69" s="28">
        <v>5.8000000000000007</v>
      </c>
      <c r="O69" s="28">
        <v>6.1</v>
      </c>
      <c r="P69" s="28">
        <v>7.1</v>
      </c>
      <c r="Q69" s="28">
        <v>6.1</v>
      </c>
      <c r="R69" s="28">
        <v>6.3</v>
      </c>
      <c r="S69" s="28">
        <v>6.3</v>
      </c>
      <c r="T69" s="28">
        <v>6.6000000000000005</v>
      </c>
      <c r="U69" s="28">
        <v>6.1</v>
      </c>
      <c r="V69" s="28">
        <v>6.4</v>
      </c>
      <c r="W69" s="28">
        <v>7.8</v>
      </c>
      <c r="X69" s="28">
        <v>7.8</v>
      </c>
      <c r="Y69" s="28">
        <v>8</v>
      </c>
      <c r="Z69" s="28">
        <v>8.1</v>
      </c>
      <c r="AA69" s="28">
        <v>8.2000000000000011</v>
      </c>
      <c r="AB69" s="28">
        <v>8</v>
      </c>
      <c r="AC69" s="28">
        <v>8.2000000000000011</v>
      </c>
      <c r="AD69" s="43"/>
      <c r="AE69" s="32"/>
      <c r="AF69" s="32"/>
    </row>
    <row r="70" spans="1:32" s="31" customFormat="1" x14ac:dyDescent="0.25">
      <c r="A70" s="25"/>
      <c r="B70" s="53"/>
      <c r="C70" s="1" t="s">
        <v>34</v>
      </c>
      <c r="D70" s="1" t="s">
        <v>35</v>
      </c>
      <c r="E70" s="42">
        <f>SQRT(POWER(E68,2)+POWER(E69,2))/E67/1.73</f>
        <v>66.048525329632596</v>
      </c>
      <c r="F70" s="42">
        <f t="shared" ref="F70:AC70" si="27">SQRT(POWER(F68,2)+POWER(F69,2))/F67/1.73</f>
        <v>46.860487718672417</v>
      </c>
      <c r="G70" s="42">
        <f t="shared" si="27"/>
        <v>39.203420548455391</v>
      </c>
      <c r="H70" s="42">
        <f t="shared" si="27"/>
        <v>33.095325117337531</v>
      </c>
      <c r="I70" s="42">
        <f t="shared" si="27"/>
        <v>32.916588334210786</v>
      </c>
      <c r="J70" s="42">
        <f t="shared" si="27"/>
        <v>50.192585771311919</v>
      </c>
      <c r="K70" s="42">
        <f t="shared" si="27"/>
        <v>71.107223694354204</v>
      </c>
      <c r="L70" s="42">
        <f t="shared" si="27"/>
        <v>67.784425623529728</v>
      </c>
      <c r="M70" s="42">
        <f t="shared" si="27"/>
        <v>64.535701962757429</v>
      </c>
      <c r="N70" s="42">
        <f t="shared" si="27"/>
        <v>73.887327044616526</v>
      </c>
      <c r="O70" s="42">
        <f t="shared" si="27"/>
        <v>60.329557582162053</v>
      </c>
      <c r="P70" s="42">
        <f t="shared" si="27"/>
        <v>61.127338443850483</v>
      </c>
      <c r="Q70" s="42">
        <f t="shared" si="27"/>
        <v>54.189980726696554</v>
      </c>
      <c r="R70" s="42">
        <f t="shared" si="27"/>
        <v>58.944305524202221</v>
      </c>
      <c r="S70" s="42">
        <f t="shared" si="27"/>
        <v>64.518387866943115</v>
      </c>
      <c r="T70" s="42">
        <f t="shared" si="27"/>
        <v>65.867584654944295</v>
      </c>
      <c r="U70" s="42">
        <f t="shared" si="27"/>
        <v>60.901447170816468</v>
      </c>
      <c r="V70" s="42">
        <f t="shared" si="27"/>
        <v>59.966048955204137</v>
      </c>
      <c r="W70" s="42">
        <f t="shared" si="27"/>
        <v>71.843485098029404</v>
      </c>
      <c r="X70" s="42">
        <f t="shared" si="27"/>
        <v>79.988910488032758</v>
      </c>
      <c r="Y70" s="42">
        <f t="shared" si="27"/>
        <v>80.602164224524202</v>
      </c>
      <c r="Z70" s="42">
        <f t="shared" si="27"/>
        <v>87.491736004933657</v>
      </c>
      <c r="AA70" s="42">
        <f t="shared" si="27"/>
        <v>93.52826222489675</v>
      </c>
      <c r="AB70" s="42">
        <f t="shared" si="27"/>
        <v>86.46993611258641</v>
      </c>
      <c r="AC70" s="42">
        <f t="shared" si="27"/>
        <v>60.847074160501315</v>
      </c>
      <c r="AD70" s="43"/>
      <c r="AE70" s="32"/>
      <c r="AF70" s="32"/>
    </row>
    <row r="71" spans="1:32" s="31" customFormat="1" x14ac:dyDescent="0.25">
      <c r="A71" s="25"/>
      <c r="B71" s="53"/>
      <c r="C71" s="1" t="s">
        <v>36</v>
      </c>
      <c r="D71" s="1"/>
      <c r="E71" s="44">
        <f t="shared" ref="E71:AC71" si="28">E69/E68</f>
        <v>0.17777777777777778</v>
      </c>
      <c r="F71" s="44">
        <f t="shared" si="28"/>
        <v>0.24444444444444444</v>
      </c>
      <c r="G71" s="44">
        <f t="shared" si="28"/>
        <v>0.28352490421455934</v>
      </c>
      <c r="H71" s="44">
        <f t="shared" si="28"/>
        <v>0.30593607305936077</v>
      </c>
      <c r="I71" s="44">
        <f t="shared" si="28"/>
        <v>0.22972972972972971</v>
      </c>
      <c r="J71" s="44">
        <f t="shared" si="28"/>
        <v>0.13953488372093023</v>
      </c>
      <c r="K71" s="44">
        <f t="shared" si="28"/>
        <v>9.1836734693877556E-2</v>
      </c>
      <c r="L71" s="44">
        <f t="shared" si="28"/>
        <v>9.4218415417558876E-2</v>
      </c>
      <c r="M71" s="44">
        <f t="shared" si="28"/>
        <v>0.10810810810810811</v>
      </c>
      <c r="N71" s="44">
        <f t="shared" si="28"/>
        <v>0.11417322834645671</v>
      </c>
      <c r="O71" s="44">
        <f t="shared" si="28"/>
        <v>0.14769975786924941</v>
      </c>
      <c r="P71" s="44">
        <f t="shared" si="28"/>
        <v>0.17026378896882494</v>
      </c>
      <c r="Q71" s="44">
        <f t="shared" si="28"/>
        <v>0.16486486486486485</v>
      </c>
      <c r="R71" s="44">
        <f t="shared" si="28"/>
        <v>0.15632754342431759</v>
      </c>
      <c r="S71" s="44">
        <f t="shared" si="28"/>
        <v>0.1425339366515837</v>
      </c>
      <c r="T71" s="44">
        <f t="shared" si="28"/>
        <v>0.14634146341463417</v>
      </c>
      <c r="U71" s="44">
        <f t="shared" si="28"/>
        <v>0.14628297362110312</v>
      </c>
      <c r="V71" s="44">
        <f t="shared" si="28"/>
        <v>0.15609756097560976</v>
      </c>
      <c r="W71" s="44">
        <f t="shared" si="28"/>
        <v>0.15885947046843177</v>
      </c>
      <c r="X71" s="44">
        <f t="shared" si="28"/>
        <v>0.14233576642335766</v>
      </c>
      <c r="Y71" s="44">
        <f t="shared" si="28"/>
        <v>0.14492753623188406</v>
      </c>
      <c r="Z71" s="44">
        <f t="shared" si="28"/>
        <v>0.13499999999999998</v>
      </c>
      <c r="AA71" s="44">
        <f t="shared" si="28"/>
        <v>0.12772585669781933</v>
      </c>
      <c r="AB71" s="44">
        <f t="shared" si="28"/>
        <v>0.13490725126475547</v>
      </c>
      <c r="AC71" s="44">
        <f t="shared" si="28"/>
        <v>0.19854721549636808</v>
      </c>
      <c r="AD71" s="43"/>
      <c r="AE71" s="32"/>
      <c r="AF71" s="32"/>
    </row>
    <row r="72" spans="1:32" s="31" customFormat="1" ht="15.75" thickBot="1" x14ac:dyDescent="0.3">
      <c r="A72" s="29"/>
      <c r="B72" s="54"/>
      <c r="C72" s="5" t="s">
        <v>37</v>
      </c>
      <c r="D72" s="5"/>
      <c r="E72" s="45">
        <f t="shared" ref="E72:AC72" si="29">COS(ATAN(E71))</f>
        <v>0.9845625077859067</v>
      </c>
      <c r="F72" s="45">
        <f t="shared" si="29"/>
        <v>0.97139900649677746</v>
      </c>
      <c r="G72" s="45">
        <f t="shared" si="29"/>
        <v>0.96207837168602328</v>
      </c>
      <c r="H72" s="45">
        <f t="shared" si="29"/>
        <v>0.95624982476306364</v>
      </c>
      <c r="I72" s="45">
        <f t="shared" si="29"/>
        <v>0.97461269466219469</v>
      </c>
      <c r="J72" s="45">
        <f t="shared" si="29"/>
        <v>0.99040489536548926</v>
      </c>
      <c r="K72" s="45">
        <f t="shared" si="29"/>
        <v>0.99580949552014963</v>
      </c>
      <c r="L72" s="45">
        <f t="shared" si="29"/>
        <v>0.99559077932972873</v>
      </c>
      <c r="M72" s="45">
        <f t="shared" si="29"/>
        <v>0.99420704756584932</v>
      </c>
      <c r="N72" s="45">
        <f t="shared" si="29"/>
        <v>0.99354527441422946</v>
      </c>
      <c r="O72" s="45">
        <f t="shared" si="29"/>
        <v>0.98926767105121272</v>
      </c>
      <c r="P72" s="45">
        <f t="shared" si="29"/>
        <v>0.98581284808088487</v>
      </c>
      <c r="Q72" s="45">
        <f t="shared" si="29"/>
        <v>0.98668069955862836</v>
      </c>
      <c r="R72" s="45">
        <f t="shared" si="29"/>
        <v>0.98800034544034765</v>
      </c>
      <c r="S72" s="45">
        <f t="shared" si="29"/>
        <v>0.98999424011752646</v>
      </c>
      <c r="T72" s="45">
        <f t="shared" si="29"/>
        <v>0.98946106413410262</v>
      </c>
      <c r="U72" s="45">
        <f t="shared" si="29"/>
        <v>0.98946935428182448</v>
      </c>
      <c r="V72" s="45">
        <f t="shared" si="29"/>
        <v>0.98803499556148322</v>
      </c>
      <c r="W72" s="45">
        <f t="shared" si="29"/>
        <v>0.98761574732375723</v>
      </c>
      <c r="X72" s="45">
        <f t="shared" si="29"/>
        <v>0.99002162877233524</v>
      </c>
      <c r="Y72" s="45">
        <f t="shared" si="29"/>
        <v>0.9896605990003553</v>
      </c>
      <c r="Z72" s="45">
        <f t="shared" si="29"/>
        <v>0.99101019446281668</v>
      </c>
      <c r="AA72" s="45">
        <f t="shared" si="29"/>
        <v>0.99194151871339187</v>
      </c>
      <c r="AB72" s="45">
        <f t="shared" si="29"/>
        <v>0.99102237692093864</v>
      </c>
      <c r="AC72" s="45">
        <f t="shared" si="29"/>
        <v>0.98085375095320382</v>
      </c>
      <c r="AD72" s="46"/>
      <c r="AE72" s="32"/>
      <c r="AF72" s="32"/>
    </row>
    <row r="73" spans="1:32" s="31" customFormat="1" ht="15" customHeight="1" x14ac:dyDescent="0.25">
      <c r="A73" s="21" t="s">
        <v>56</v>
      </c>
      <c r="B73" s="52" t="s">
        <v>57</v>
      </c>
      <c r="C73" s="22" t="s">
        <v>30</v>
      </c>
      <c r="D73" s="22" t="s">
        <v>31</v>
      </c>
      <c r="E73" s="38">
        <v>6</v>
      </c>
      <c r="F73" s="38">
        <v>6</v>
      </c>
      <c r="G73" s="38">
        <v>6</v>
      </c>
      <c r="H73" s="38">
        <v>6</v>
      </c>
      <c r="I73" s="38">
        <v>6</v>
      </c>
      <c r="J73" s="38">
        <v>6</v>
      </c>
      <c r="K73" s="38">
        <v>6</v>
      </c>
      <c r="L73" s="38">
        <v>6</v>
      </c>
      <c r="M73" s="38">
        <v>6</v>
      </c>
      <c r="N73" s="38">
        <v>6</v>
      </c>
      <c r="O73" s="38">
        <v>6</v>
      </c>
      <c r="P73" s="38">
        <v>6</v>
      </c>
      <c r="Q73" s="38">
        <v>6</v>
      </c>
      <c r="R73" s="38">
        <v>6</v>
      </c>
      <c r="S73" s="38">
        <v>6</v>
      </c>
      <c r="T73" s="38">
        <v>6</v>
      </c>
      <c r="U73" s="38">
        <v>6</v>
      </c>
      <c r="V73" s="38">
        <v>6</v>
      </c>
      <c r="W73" s="38">
        <v>6</v>
      </c>
      <c r="X73" s="38">
        <v>6</v>
      </c>
      <c r="Y73" s="38">
        <v>6</v>
      </c>
      <c r="Z73" s="38">
        <v>6</v>
      </c>
      <c r="AA73" s="38">
        <v>6</v>
      </c>
      <c r="AB73" s="38">
        <v>6</v>
      </c>
      <c r="AC73" s="38">
        <v>6</v>
      </c>
      <c r="AD73" s="39"/>
      <c r="AE73" s="23"/>
      <c r="AF73" s="13" t="s">
        <v>60</v>
      </c>
    </row>
    <row r="74" spans="1:32" s="31" customFormat="1" x14ac:dyDescent="0.25">
      <c r="A74" s="25"/>
      <c r="B74" s="53"/>
      <c r="C74" s="1" t="s">
        <v>32</v>
      </c>
      <c r="D74" s="1" t="s">
        <v>38</v>
      </c>
      <c r="E74" s="26">
        <v>164.07</v>
      </c>
      <c r="F74" s="26">
        <v>115.65</v>
      </c>
      <c r="G74" s="26">
        <v>121.41</v>
      </c>
      <c r="H74" s="26">
        <v>95.309999999999988</v>
      </c>
      <c r="I74" s="26">
        <v>121.67999999999999</v>
      </c>
      <c r="J74" s="26">
        <v>111.15</v>
      </c>
      <c r="K74" s="26">
        <v>156.42000000000002</v>
      </c>
      <c r="L74" s="26">
        <v>168.12</v>
      </c>
      <c r="M74" s="26">
        <v>195.57</v>
      </c>
      <c r="N74" s="26">
        <v>188.73</v>
      </c>
      <c r="O74" s="26">
        <v>208.62</v>
      </c>
      <c r="P74" s="26">
        <v>256.59000000000003</v>
      </c>
      <c r="Q74" s="26">
        <v>236.96999999999997</v>
      </c>
      <c r="R74" s="26">
        <v>337.86</v>
      </c>
      <c r="S74" s="26">
        <v>311.39999999999998</v>
      </c>
      <c r="T74" s="26">
        <v>322.73999999999995</v>
      </c>
      <c r="U74" s="26">
        <v>247.05</v>
      </c>
      <c r="V74" s="26">
        <v>289.16999999999996</v>
      </c>
      <c r="W74" s="26">
        <v>181.35000000000002</v>
      </c>
      <c r="X74" s="26">
        <v>134.28</v>
      </c>
      <c r="Y74" s="26">
        <v>161.82</v>
      </c>
      <c r="Z74" s="26">
        <v>176.85</v>
      </c>
      <c r="AA74" s="26">
        <v>183.42000000000002</v>
      </c>
      <c r="AB74" s="26">
        <v>203.85</v>
      </c>
      <c r="AC74" s="26">
        <v>237.42</v>
      </c>
      <c r="AD74" s="48"/>
      <c r="AE74" s="35">
        <f>SUM(E74:AC74)</f>
        <v>4927.5000000000009</v>
      </c>
      <c r="AF74" s="36">
        <f>AE74*30</f>
        <v>147825.00000000003</v>
      </c>
    </row>
    <row r="75" spans="1:32" s="31" customFormat="1" x14ac:dyDescent="0.25">
      <c r="A75" s="25"/>
      <c r="B75" s="53"/>
      <c r="C75" s="1" t="s">
        <v>33</v>
      </c>
      <c r="D75" s="1" t="s">
        <v>39</v>
      </c>
      <c r="E75" s="28">
        <v>98.82</v>
      </c>
      <c r="F75" s="28">
        <v>92.699999999999989</v>
      </c>
      <c r="G75" s="28">
        <v>87.84</v>
      </c>
      <c r="H75" s="28">
        <v>81.27000000000001</v>
      </c>
      <c r="I75" s="28">
        <v>85.59</v>
      </c>
      <c r="J75" s="28">
        <v>77.94</v>
      </c>
      <c r="K75" s="28">
        <v>80.55</v>
      </c>
      <c r="L75" s="28">
        <v>90.089999999999989</v>
      </c>
      <c r="M75" s="28">
        <v>125.46</v>
      </c>
      <c r="N75" s="28">
        <v>108.72</v>
      </c>
      <c r="O75" s="28">
        <v>135.26999999999998</v>
      </c>
      <c r="P75" s="28">
        <v>131.94</v>
      </c>
      <c r="Q75" s="28">
        <v>105.39</v>
      </c>
      <c r="R75" s="28">
        <v>204.93</v>
      </c>
      <c r="S75" s="28">
        <v>155.79</v>
      </c>
      <c r="T75" s="28">
        <v>177.20999999999998</v>
      </c>
      <c r="U75" s="28">
        <v>160.02000000000001</v>
      </c>
      <c r="V75" s="28">
        <v>221.58</v>
      </c>
      <c r="W75" s="28">
        <v>120.60000000000001</v>
      </c>
      <c r="X75" s="28">
        <v>119.7</v>
      </c>
      <c r="Y75" s="28">
        <v>116.73</v>
      </c>
      <c r="Z75" s="28">
        <v>131.94</v>
      </c>
      <c r="AA75" s="28">
        <v>104.4</v>
      </c>
      <c r="AB75" s="28">
        <v>112.5</v>
      </c>
      <c r="AC75" s="28">
        <v>141.21</v>
      </c>
      <c r="AD75" s="43"/>
      <c r="AE75" s="32"/>
      <c r="AF75" s="32"/>
    </row>
    <row r="76" spans="1:32" s="31" customFormat="1" x14ac:dyDescent="0.25">
      <c r="A76" s="25"/>
      <c r="B76" s="53"/>
      <c r="C76" s="1" t="s">
        <v>34</v>
      </c>
      <c r="D76" s="1" t="s">
        <v>35</v>
      </c>
      <c r="E76" s="42">
        <f>SQRT(POWER(E74,2)+POWER(E75,2))/E73/1.73</f>
        <v>18.45198546634224</v>
      </c>
      <c r="F76" s="42">
        <f t="shared" ref="F76:AC76" si="30">SQRT(POWER(F74,2)+POWER(F75,2))/F73/1.73</f>
        <v>14.279072771324969</v>
      </c>
      <c r="G76" s="42">
        <f t="shared" si="30"/>
        <v>14.436811951040285</v>
      </c>
      <c r="H76" s="42">
        <f t="shared" si="30"/>
        <v>12.066953366961618</v>
      </c>
      <c r="I76" s="42">
        <f t="shared" si="30"/>
        <v>14.33209718276381</v>
      </c>
      <c r="J76" s="42">
        <f t="shared" si="30"/>
        <v>13.078355311753198</v>
      </c>
      <c r="K76" s="42">
        <f t="shared" si="30"/>
        <v>16.950077594968661</v>
      </c>
      <c r="L76" s="42">
        <f t="shared" si="30"/>
        <v>18.375418204390364</v>
      </c>
      <c r="M76" s="42">
        <f t="shared" si="30"/>
        <v>22.384665473364546</v>
      </c>
      <c r="N76" s="42">
        <f t="shared" si="30"/>
        <v>20.983148014173587</v>
      </c>
      <c r="O76" s="42">
        <f t="shared" si="30"/>
        <v>23.953452618468528</v>
      </c>
      <c r="P76" s="42">
        <f t="shared" si="30"/>
        <v>27.796228763194577</v>
      </c>
      <c r="Q76" s="42">
        <f t="shared" si="30"/>
        <v>24.985439643778992</v>
      </c>
      <c r="R76" s="42">
        <f t="shared" si="30"/>
        <v>38.068664321823618</v>
      </c>
      <c r="S76" s="42">
        <f t="shared" si="30"/>
        <v>33.54489813346968</v>
      </c>
      <c r="T76" s="42">
        <f t="shared" si="30"/>
        <v>35.47117880351383</v>
      </c>
      <c r="U76" s="42">
        <f t="shared" si="30"/>
        <v>28.357120337723064</v>
      </c>
      <c r="V76" s="42">
        <f t="shared" si="30"/>
        <v>35.096669053098758</v>
      </c>
      <c r="W76" s="42">
        <f t="shared" si="30"/>
        <v>20.981628862117486</v>
      </c>
      <c r="X76" s="42">
        <f t="shared" si="30"/>
        <v>17.330120839422843</v>
      </c>
      <c r="Y76" s="42">
        <f t="shared" si="30"/>
        <v>19.222394736885121</v>
      </c>
      <c r="Z76" s="42">
        <f t="shared" si="30"/>
        <v>21.256715373689904</v>
      </c>
      <c r="AA76" s="42">
        <f t="shared" si="30"/>
        <v>20.332405067941117</v>
      </c>
      <c r="AB76" s="42">
        <f t="shared" si="30"/>
        <v>22.430897259347443</v>
      </c>
      <c r="AC76" s="42">
        <f t="shared" si="30"/>
        <v>26.612713781180311</v>
      </c>
      <c r="AD76" s="43"/>
      <c r="AE76" s="32"/>
      <c r="AF76" s="32"/>
    </row>
    <row r="77" spans="1:32" s="31" customFormat="1" x14ac:dyDescent="0.25">
      <c r="A77" s="25"/>
      <c r="B77" s="53"/>
      <c r="C77" s="1" t="s">
        <v>36</v>
      </c>
      <c r="D77" s="1"/>
      <c r="E77" s="44">
        <f t="shared" ref="E77:AC77" si="31">E75/E74</f>
        <v>0.60230389467910039</v>
      </c>
      <c r="F77" s="44">
        <f t="shared" si="31"/>
        <v>0.80155642023346285</v>
      </c>
      <c r="G77" s="44">
        <f t="shared" si="31"/>
        <v>0.72349888806523355</v>
      </c>
      <c r="H77" s="44">
        <f t="shared" si="31"/>
        <v>0.85269121813031179</v>
      </c>
      <c r="I77" s="44">
        <f t="shared" si="31"/>
        <v>0.70340236686390545</v>
      </c>
      <c r="J77" s="44">
        <f t="shared" si="31"/>
        <v>0.70121457489878536</v>
      </c>
      <c r="K77" s="44">
        <f t="shared" si="31"/>
        <v>0.51495972382048327</v>
      </c>
      <c r="L77" s="44">
        <f t="shared" si="31"/>
        <v>0.5358672376873661</v>
      </c>
      <c r="M77" s="44">
        <f t="shared" si="31"/>
        <v>0.64150943396226412</v>
      </c>
      <c r="N77" s="44">
        <f t="shared" si="31"/>
        <v>0.57606103958035293</v>
      </c>
      <c r="O77" s="44">
        <f t="shared" si="31"/>
        <v>0.64840379637618628</v>
      </c>
      <c r="P77" s="44">
        <f t="shared" si="31"/>
        <v>0.51420554191511747</v>
      </c>
      <c r="Q77" s="44">
        <f t="shared" si="31"/>
        <v>0.44473984048613752</v>
      </c>
      <c r="R77" s="44">
        <f t="shared" si="31"/>
        <v>0.60655301012253593</v>
      </c>
      <c r="S77" s="44">
        <f t="shared" si="31"/>
        <v>0.50028901734104048</v>
      </c>
      <c r="T77" s="44">
        <f t="shared" si="31"/>
        <v>0.54907975460122704</v>
      </c>
      <c r="U77" s="44">
        <f t="shared" si="31"/>
        <v>0.64772313296903461</v>
      </c>
      <c r="V77" s="44">
        <f t="shared" si="31"/>
        <v>0.76626206037970757</v>
      </c>
      <c r="W77" s="44">
        <f t="shared" si="31"/>
        <v>0.66501240694789077</v>
      </c>
      <c r="X77" s="44">
        <f t="shared" si="31"/>
        <v>0.89142091152815017</v>
      </c>
      <c r="Y77" s="44">
        <f t="shared" si="31"/>
        <v>0.72135706340378203</v>
      </c>
      <c r="Z77" s="44">
        <f t="shared" si="31"/>
        <v>0.74605597964376591</v>
      </c>
      <c r="AA77" s="44">
        <f t="shared" si="31"/>
        <v>0.56918547595682034</v>
      </c>
      <c r="AB77" s="44">
        <f t="shared" si="31"/>
        <v>0.55187637969094927</v>
      </c>
      <c r="AC77" s="44">
        <f t="shared" si="31"/>
        <v>0.59476876421531466</v>
      </c>
      <c r="AD77" s="43"/>
      <c r="AE77" s="32"/>
      <c r="AF77" s="32"/>
    </row>
    <row r="78" spans="1:32" s="31" customFormat="1" ht="15.75" thickBot="1" x14ac:dyDescent="0.3">
      <c r="A78" s="29"/>
      <c r="B78" s="54"/>
      <c r="C78" s="5" t="s">
        <v>37</v>
      </c>
      <c r="D78" s="5"/>
      <c r="E78" s="45">
        <f t="shared" ref="E78:AC78" si="32">COS(ATAN(E77))</f>
        <v>0.85662100755145476</v>
      </c>
      <c r="F78" s="45">
        <f t="shared" si="32"/>
        <v>0.78027604982056453</v>
      </c>
      <c r="G78" s="45">
        <f t="shared" si="32"/>
        <v>0.81018799937091979</v>
      </c>
      <c r="H78" s="45">
        <f t="shared" si="32"/>
        <v>0.76092785358691406</v>
      </c>
      <c r="I78" s="45">
        <f t="shared" si="32"/>
        <v>0.81792240194261467</v>
      </c>
      <c r="J78" s="45">
        <f t="shared" si="32"/>
        <v>0.81876445702052703</v>
      </c>
      <c r="K78" s="45">
        <f t="shared" si="32"/>
        <v>0.88904396321600276</v>
      </c>
      <c r="L78" s="45">
        <f t="shared" si="32"/>
        <v>0.88142384634477289</v>
      </c>
      <c r="M78" s="45">
        <f t="shared" si="32"/>
        <v>0.84169408226567644</v>
      </c>
      <c r="N78" s="45">
        <f t="shared" si="32"/>
        <v>0.86650872941342971</v>
      </c>
      <c r="O78" s="45">
        <f t="shared" si="32"/>
        <v>0.83905507135358193</v>
      </c>
      <c r="P78" s="45">
        <f t="shared" si="32"/>
        <v>0.88931679868466307</v>
      </c>
      <c r="Q78" s="45">
        <f t="shared" si="32"/>
        <v>0.91371134926058128</v>
      </c>
      <c r="R78" s="45">
        <f t="shared" si="32"/>
        <v>0.85501116279820311</v>
      </c>
      <c r="S78" s="45">
        <f t="shared" si="32"/>
        <v>0.89432377706543909</v>
      </c>
      <c r="T78" s="45">
        <f t="shared" si="32"/>
        <v>0.87655630847128418</v>
      </c>
      <c r="U78" s="45">
        <f t="shared" si="32"/>
        <v>0.83931576095265625</v>
      </c>
      <c r="V78" s="45">
        <f t="shared" si="32"/>
        <v>0.79376140968655517</v>
      </c>
      <c r="W78" s="45">
        <f t="shared" si="32"/>
        <v>0.83268550695986121</v>
      </c>
      <c r="X78" s="45">
        <f t="shared" si="32"/>
        <v>0.74647005089215102</v>
      </c>
      <c r="Y78" s="45">
        <f t="shared" si="32"/>
        <v>0.8110121339776809</v>
      </c>
      <c r="Z78" s="45">
        <f t="shared" si="32"/>
        <v>0.80151481331039465</v>
      </c>
      <c r="AA78" s="45">
        <f t="shared" si="32"/>
        <v>0.86908165424441908</v>
      </c>
      <c r="AB78" s="45">
        <f t="shared" si="32"/>
        <v>0.87552129977839099</v>
      </c>
      <c r="AC78" s="45">
        <f t="shared" si="32"/>
        <v>0.85947012236373876</v>
      </c>
      <c r="AD78" s="46"/>
      <c r="AE78" s="32"/>
      <c r="AF78" s="32"/>
    </row>
    <row r="79" spans="1:32" s="31" customFormat="1" ht="15" customHeight="1" x14ac:dyDescent="0.25">
      <c r="A79" s="21" t="s">
        <v>58</v>
      </c>
      <c r="B79" s="52" t="s">
        <v>59</v>
      </c>
      <c r="C79" s="22" t="s">
        <v>30</v>
      </c>
      <c r="D79" s="22" t="s">
        <v>31</v>
      </c>
      <c r="E79" s="38">
        <v>6</v>
      </c>
      <c r="F79" s="38">
        <v>6</v>
      </c>
      <c r="G79" s="38">
        <v>6</v>
      </c>
      <c r="H79" s="38">
        <v>6</v>
      </c>
      <c r="I79" s="38">
        <v>6</v>
      </c>
      <c r="J79" s="38">
        <v>6</v>
      </c>
      <c r="K79" s="38">
        <v>6</v>
      </c>
      <c r="L79" s="38">
        <v>6</v>
      </c>
      <c r="M79" s="38">
        <v>6</v>
      </c>
      <c r="N79" s="38">
        <v>6</v>
      </c>
      <c r="O79" s="38">
        <v>6</v>
      </c>
      <c r="P79" s="38">
        <v>6</v>
      </c>
      <c r="Q79" s="38">
        <v>6</v>
      </c>
      <c r="R79" s="38">
        <v>6</v>
      </c>
      <c r="S79" s="38">
        <v>6</v>
      </c>
      <c r="T79" s="38">
        <v>6</v>
      </c>
      <c r="U79" s="38">
        <v>6</v>
      </c>
      <c r="V79" s="38">
        <v>6</v>
      </c>
      <c r="W79" s="38">
        <v>6</v>
      </c>
      <c r="X79" s="38">
        <v>6</v>
      </c>
      <c r="Y79" s="38">
        <v>6</v>
      </c>
      <c r="Z79" s="38">
        <v>6</v>
      </c>
      <c r="AA79" s="38">
        <v>6</v>
      </c>
      <c r="AB79" s="38">
        <v>6</v>
      </c>
      <c r="AC79" s="38">
        <v>6</v>
      </c>
      <c r="AD79" s="39"/>
      <c r="AE79" s="23"/>
      <c r="AF79" s="13" t="s">
        <v>61</v>
      </c>
    </row>
    <row r="80" spans="1:32" s="31" customFormat="1" x14ac:dyDescent="0.25">
      <c r="A80" s="25"/>
      <c r="B80" s="53"/>
      <c r="C80" s="1" t="s">
        <v>32</v>
      </c>
      <c r="D80" s="1" t="s">
        <v>38</v>
      </c>
      <c r="E80" s="26">
        <v>34.65</v>
      </c>
      <c r="F80" s="26">
        <v>34.379999999999995</v>
      </c>
      <c r="G80" s="26">
        <v>28.709999999999997</v>
      </c>
      <c r="H80" s="26">
        <v>29.25</v>
      </c>
      <c r="I80" s="26">
        <v>30.6</v>
      </c>
      <c r="J80" s="26">
        <v>26.73</v>
      </c>
      <c r="K80" s="26">
        <v>27.720000000000002</v>
      </c>
      <c r="L80" s="26">
        <v>29.43</v>
      </c>
      <c r="M80" s="26">
        <v>27</v>
      </c>
      <c r="N80" s="26">
        <v>79.56</v>
      </c>
      <c r="O80" s="26">
        <v>71.819999999999993</v>
      </c>
      <c r="P80" s="26">
        <v>69.75</v>
      </c>
      <c r="Q80" s="26">
        <v>58.95</v>
      </c>
      <c r="R80" s="26">
        <v>44.730000000000004</v>
      </c>
      <c r="S80" s="26">
        <v>97.29</v>
      </c>
      <c r="T80" s="26">
        <v>60.48</v>
      </c>
      <c r="U80" s="26">
        <v>50.489999999999995</v>
      </c>
      <c r="V80" s="26">
        <v>40.770000000000003</v>
      </c>
      <c r="W80" s="26">
        <v>32.130000000000003</v>
      </c>
      <c r="X80" s="26">
        <v>39.15</v>
      </c>
      <c r="Y80" s="26">
        <v>37.980000000000004</v>
      </c>
      <c r="Z80" s="26">
        <v>34.379999999999995</v>
      </c>
      <c r="AA80" s="26">
        <v>33.57</v>
      </c>
      <c r="AB80" s="26">
        <v>36.18</v>
      </c>
      <c r="AC80" s="26">
        <v>38.79</v>
      </c>
      <c r="AD80" s="48"/>
      <c r="AE80" s="35">
        <f>SUM(E80:AC80)</f>
        <v>1094.49</v>
      </c>
      <c r="AF80" s="37">
        <f>AE80*30</f>
        <v>32834.699999999997</v>
      </c>
    </row>
    <row r="81" spans="1:32" s="31" customFormat="1" x14ac:dyDescent="0.25">
      <c r="A81" s="25"/>
      <c r="B81" s="53"/>
      <c r="C81" s="1" t="s">
        <v>33</v>
      </c>
      <c r="D81" s="1" t="s">
        <v>39</v>
      </c>
      <c r="E81" s="28">
        <v>37.08</v>
      </c>
      <c r="F81" s="28">
        <v>40.590000000000003</v>
      </c>
      <c r="G81" s="28">
        <v>37.08</v>
      </c>
      <c r="H81" s="28">
        <v>34.92</v>
      </c>
      <c r="I81" s="28">
        <v>39.599999999999994</v>
      </c>
      <c r="J81" s="28">
        <v>35.190000000000005</v>
      </c>
      <c r="K81" s="28">
        <v>34.11</v>
      </c>
      <c r="L81" s="28">
        <v>34.83</v>
      </c>
      <c r="M81" s="28">
        <v>29.25</v>
      </c>
      <c r="N81" s="28">
        <v>72.36</v>
      </c>
      <c r="O81" s="28">
        <v>68.489999999999995</v>
      </c>
      <c r="P81" s="28">
        <v>72.63</v>
      </c>
      <c r="Q81" s="28">
        <v>58.050000000000004</v>
      </c>
      <c r="R81" s="28">
        <v>41.31</v>
      </c>
      <c r="S81" s="28">
        <v>84.86999999999999</v>
      </c>
      <c r="T81" s="28">
        <v>60.300000000000004</v>
      </c>
      <c r="U81" s="28">
        <v>54.629999999999995</v>
      </c>
      <c r="V81" s="28">
        <v>44.46</v>
      </c>
      <c r="W81" s="28">
        <v>31.86</v>
      </c>
      <c r="X81" s="28">
        <v>41.31</v>
      </c>
      <c r="Y81" s="28">
        <v>43.2</v>
      </c>
      <c r="Z81" s="28">
        <v>39.869999999999997</v>
      </c>
      <c r="AA81" s="28">
        <v>41.04</v>
      </c>
      <c r="AB81" s="28">
        <v>37.71</v>
      </c>
      <c r="AC81" s="28">
        <v>38.880000000000003</v>
      </c>
      <c r="AD81" s="43"/>
      <c r="AE81" s="32"/>
      <c r="AF81" s="32"/>
    </row>
    <row r="82" spans="1:32" s="31" customFormat="1" x14ac:dyDescent="0.25">
      <c r="A82" s="25"/>
      <c r="B82" s="53"/>
      <c r="C82" s="1" t="s">
        <v>34</v>
      </c>
      <c r="D82" s="1" t="s">
        <v>35</v>
      </c>
      <c r="E82" s="42">
        <f>SQRT(POWER(E80,2)+POWER(E81,2))/E79/1.73</f>
        <v>4.8891971107587029</v>
      </c>
      <c r="F82" s="42">
        <f t="shared" ref="F82:AC82" si="33">SQRT(POWER(F80,2)+POWER(F81,2))/F79/1.73</f>
        <v>5.1246002069656367</v>
      </c>
      <c r="G82" s="42">
        <f t="shared" si="33"/>
        <v>4.5178735554235336</v>
      </c>
      <c r="H82" s="42">
        <f t="shared" si="33"/>
        <v>4.3884225941805219</v>
      </c>
      <c r="I82" s="42">
        <f t="shared" si="33"/>
        <v>4.8213082454767084</v>
      </c>
      <c r="J82" s="42">
        <f t="shared" si="33"/>
        <v>4.2573048978374173</v>
      </c>
      <c r="K82" s="42">
        <f t="shared" si="33"/>
        <v>4.2344196848162019</v>
      </c>
      <c r="L82" s="42">
        <f t="shared" si="33"/>
        <v>4.3929513980199424</v>
      </c>
      <c r="M82" s="42">
        <f t="shared" si="33"/>
        <v>3.8349290490507517</v>
      </c>
      <c r="N82" s="42">
        <f t="shared" si="33"/>
        <v>10.360716603024299</v>
      </c>
      <c r="O82" s="42">
        <f t="shared" si="33"/>
        <v>9.5608950255226706</v>
      </c>
      <c r="P82" s="42">
        <f t="shared" si="33"/>
        <v>9.7012001718326104</v>
      </c>
      <c r="Q82" s="42">
        <f t="shared" si="33"/>
        <v>7.9705145510537942</v>
      </c>
      <c r="R82" s="42">
        <f t="shared" si="33"/>
        <v>5.865848847273039</v>
      </c>
      <c r="S82" s="42">
        <f t="shared" si="33"/>
        <v>12.437920958802017</v>
      </c>
      <c r="T82" s="42">
        <f t="shared" si="33"/>
        <v>8.2277891979378541</v>
      </c>
      <c r="U82" s="42">
        <f t="shared" si="33"/>
        <v>7.1665403329743294</v>
      </c>
      <c r="V82" s="42">
        <f t="shared" si="33"/>
        <v>5.8114804615979541</v>
      </c>
      <c r="W82" s="42">
        <f t="shared" si="33"/>
        <v>4.3591681800268001</v>
      </c>
      <c r="X82" s="42">
        <f t="shared" si="33"/>
        <v>5.4830741110597918</v>
      </c>
      <c r="Y82" s="42">
        <f t="shared" si="33"/>
        <v>5.541568181877528</v>
      </c>
      <c r="Z82" s="42">
        <f t="shared" si="33"/>
        <v>5.0718689641658612</v>
      </c>
      <c r="AA82" s="42">
        <f t="shared" si="33"/>
        <v>5.1079962000369274</v>
      </c>
      <c r="AB82" s="42">
        <f t="shared" si="33"/>
        <v>5.0346165455673777</v>
      </c>
      <c r="AC82" s="42">
        <f t="shared" si="33"/>
        <v>5.2910424437283146</v>
      </c>
      <c r="AD82" s="43"/>
      <c r="AE82" s="32"/>
      <c r="AF82" s="32"/>
    </row>
    <row r="83" spans="1:32" s="31" customFormat="1" x14ac:dyDescent="0.25">
      <c r="A83" s="25"/>
      <c r="B83" s="53"/>
      <c r="C83" s="1" t="s">
        <v>36</v>
      </c>
      <c r="D83" s="1"/>
      <c r="E83" s="44">
        <f t="shared" ref="E83:AC83" si="34">E81/E80</f>
        <v>1.07012987012987</v>
      </c>
      <c r="F83" s="44">
        <f t="shared" si="34"/>
        <v>1.1806282722513091</v>
      </c>
      <c r="G83" s="44">
        <f t="shared" si="34"/>
        <v>1.2915360501567399</v>
      </c>
      <c r="H83" s="44">
        <f t="shared" si="34"/>
        <v>1.193846153846154</v>
      </c>
      <c r="I83" s="44">
        <f t="shared" si="34"/>
        <v>1.2941176470588234</v>
      </c>
      <c r="J83" s="44">
        <f t="shared" si="34"/>
        <v>1.3164983164983166</v>
      </c>
      <c r="K83" s="44">
        <f t="shared" si="34"/>
        <v>1.2305194805194803</v>
      </c>
      <c r="L83" s="44">
        <f t="shared" si="34"/>
        <v>1.1834862385321101</v>
      </c>
      <c r="M83" s="44">
        <f t="shared" si="34"/>
        <v>1.0833333333333333</v>
      </c>
      <c r="N83" s="44">
        <f t="shared" si="34"/>
        <v>0.9095022624434389</v>
      </c>
      <c r="O83" s="44">
        <f t="shared" si="34"/>
        <v>0.95363408521303261</v>
      </c>
      <c r="P83" s="44">
        <f t="shared" si="34"/>
        <v>1.0412903225806451</v>
      </c>
      <c r="Q83" s="44">
        <f t="shared" si="34"/>
        <v>0.98473282442748089</v>
      </c>
      <c r="R83" s="44">
        <f t="shared" si="34"/>
        <v>0.9235412474849094</v>
      </c>
      <c r="S83" s="44">
        <f t="shared" si="34"/>
        <v>0.87234042553191471</v>
      </c>
      <c r="T83" s="44">
        <f t="shared" si="34"/>
        <v>0.99702380952380965</v>
      </c>
      <c r="U83" s="44">
        <f t="shared" si="34"/>
        <v>1.0819964349376114</v>
      </c>
      <c r="V83" s="44">
        <f t="shared" si="34"/>
        <v>1.0905077262693157</v>
      </c>
      <c r="W83" s="44">
        <f t="shared" si="34"/>
        <v>0.9915966386554621</v>
      </c>
      <c r="X83" s="44">
        <f t="shared" si="34"/>
        <v>1.0551724137931036</v>
      </c>
      <c r="Y83" s="44">
        <f t="shared" si="34"/>
        <v>1.1374407582938388</v>
      </c>
      <c r="Z83" s="44">
        <f t="shared" si="34"/>
        <v>1.1596858638743457</v>
      </c>
      <c r="AA83" s="44">
        <f t="shared" si="34"/>
        <v>1.2225201072386058</v>
      </c>
      <c r="AB83" s="44">
        <f t="shared" si="34"/>
        <v>1.0422885572139304</v>
      </c>
      <c r="AC83" s="44">
        <f t="shared" si="34"/>
        <v>1.0023201856148494</v>
      </c>
      <c r="AD83" s="43"/>
      <c r="AE83" s="32"/>
      <c r="AF83" s="32"/>
    </row>
    <row r="84" spans="1:32" s="31" customFormat="1" ht="15.75" thickBot="1" x14ac:dyDescent="0.3">
      <c r="A84" s="29"/>
      <c r="B84" s="54"/>
      <c r="C84" s="5" t="s">
        <v>37</v>
      </c>
      <c r="D84" s="5"/>
      <c r="E84" s="45">
        <f t="shared" ref="E84:AC84" si="35">COS(ATAN(E83))</f>
        <v>0.68276042331607467</v>
      </c>
      <c r="F84" s="45">
        <f t="shared" si="35"/>
        <v>0.64632138987577203</v>
      </c>
      <c r="G84" s="45">
        <f t="shared" si="35"/>
        <v>0.61221190009553794</v>
      </c>
      <c r="H84" s="45">
        <f t="shared" si="35"/>
        <v>0.64212573303248988</v>
      </c>
      <c r="I84" s="45">
        <f t="shared" si="35"/>
        <v>0.61144750107576551</v>
      </c>
      <c r="J84" s="45">
        <f t="shared" si="35"/>
        <v>0.60487669322876458</v>
      </c>
      <c r="K84" s="45">
        <f t="shared" si="35"/>
        <v>0.6306697091905733</v>
      </c>
      <c r="L84" s="45">
        <f t="shared" si="35"/>
        <v>0.64541121872754792</v>
      </c>
      <c r="M84" s="45">
        <f t="shared" si="35"/>
        <v>0.67828010273306583</v>
      </c>
      <c r="N84" s="45">
        <f t="shared" si="35"/>
        <v>0.73978858587404295</v>
      </c>
      <c r="O84" s="45">
        <f t="shared" si="35"/>
        <v>0.7236848774134953</v>
      </c>
      <c r="P84" s="45">
        <f t="shared" si="35"/>
        <v>0.69266204801146503</v>
      </c>
      <c r="Q84" s="45">
        <f t="shared" si="35"/>
        <v>0.71252498380976326</v>
      </c>
      <c r="R84" s="45">
        <f t="shared" si="35"/>
        <v>0.73463341233496193</v>
      </c>
      <c r="S84" s="45">
        <f t="shared" si="35"/>
        <v>0.75356905715896749</v>
      </c>
      <c r="T84" s="45">
        <f t="shared" si="35"/>
        <v>0.7081598051680823</v>
      </c>
      <c r="U84" s="45">
        <f t="shared" si="35"/>
        <v>0.67873222276169198</v>
      </c>
      <c r="V84" s="45">
        <f t="shared" si="35"/>
        <v>0.67585973844260194</v>
      </c>
      <c r="W84" s="45">
        <f t="shared" si="35"/>
        <v>0.71008403317082447</v>
      </c>
      <c r="X84" s="45">
        <f t="shared" si="35"/>
        <v>0.6878762212916778</v>
      </c>
      <c r="Y84" s="45">
        <f t="shared" si="35"/>
        <v>0.6602751094064081</v>
      </c>
      <c r="Z84" s="45">
        <f t="shared" si="35"/>
        <v>0.65304106863266054</v>
      </c>
      <c r="AA84" s="45">
        <f t="shared" si="35"/>
        <v>0.63314535085585888</v>
      </c>
      <c r="AB84" s="45">
        <f t="shared" si="35"/>
        <v>0.69231670404308243</v>
      </c>
      <c r="AC84" s="45">
        <f t="shared" si="35"/>
        <v>0.70628694806309644</v>
      </c>
      <c r="AD84" s="46"/>
      <c r="AE84" s="32"/>
      <c r="AF84" s="32"/>
    </row>
  </sheetData>
  <mergeCells count="36">
    <mergeCell ref="A16:A21"/>
    <mergeCell ref="A73:A78"/>
    <mergeCell ref="B73:B78"/>
    <mergeCell ref="A79:A84"/>
    <mergeCell ref="B79:B84"/>
    <mergeCell ref="A23:AD23"/>
    <mergeCell ref="A25:A30"/>
    <mergeCell ref="B25:B30"/>
    <mergeCell ref="A31:A36"/>
    <mergeCell ref="A8:AD8"/>
    <mergeCell ref="A2:AD2"/>
    <mergeCell ref="A3:AD3"/>
    <mergeCell ref="A4:AD4"/>
    <mergeCell ref="A5:A6"/>
    <mergeCell ref="B5:B6"/>
    <mergeCell ref="C5:C6"/>
    <mergeCell ref="D5:D6"/>
    <mergeCell ref="E5:AC5"/>
    <mergeCell ref="AD5:AD6"/>
    <mergeCell ref="B10:B15"/>
    <mergeCell ref="B16:B21"/>
    <mergeCell ref="A10:A15"/>
    <mergeCell ref="A1:AD1"/>
    <mergeCell ref="B31:B36"/>
    <mergeCell ref="A67:A72"/>
    <mergeCell ref="B67:B72"/>
    <mergeCell ref="A37:A42"/>
    <mergeCell ref="B37:B42"/>
    <mergeCell ref="A43:A48"/>
    <mergeCell ref="B43:B48"/>
    <mergeCell ref="A49:A54"/>
    <mergeCell ref="B49:B54"/>
    <mergeCell ref="A55:A60"/>
    <mergeCell ref="B55:B60"/>
    <mergeCell ref="A61:A66"/>
    <mergeCell ref="B61:B66"/>
  </mergeCells>
  <printOptions horizontalCentered="1"/>
  <pageMargins left="0" right="0" top="0" bottom="0" header="0" footer="0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2019.06.19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Кривоносонова МА</dc:creator>
  <cp:lastModifiedBy>dm</cp:lastModifiedBy>
  <cp:lastPrinted>2019-06-20T10:41:43Z</cp:lastPrinted>
  <dcterms:created xsi:type="dcterms:W3CDTF">2014-12-18T12:50:05Z</dcterms:created>
  <dcterms:modified xsi:type="dcterms:W3CDTF">2019-07-17T11:21:30Z</dcterms:modified>
</cp:coreProperties>
</file>