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8.ВСК\Отчетность\Сайт\2020 год\Ежемесячно\"/>
    </mc:Choice>
  </mc:AlternateContent>
  <bookViews>
    <workbookView xWindow="360" yWindow="270" windowWidth="14955" windowHeight="7425"/>
  </bookViews>
  <sheets>
    <sheet name=" Объем потерь 2020" sheetId="4" r:id="rId1"/>
  </sheets>
  <calcPr calcId="162913"/>
</workbook>
</file>

<file path=xl/calcChain.xml><?xml version="1.0" encoding="utf-8"?>
<calcChain xmlns="http://schemas.openxmlformats.org/spreadsheetml/2006/main">
  <c r="E135" i="4" l="1"/>
  <c r="D135" i="4"/>
  <c r="B134" i="4"/>
  <c r="B132" i="4"/>
  <c r="B131" i="4"/>
  <c r="B130" i="4"/>
  <c r="F128" i="4"/>
  <c r="F135" i="4" s="1"/>
  <c r="E128" i="4"/>
  <c r="D128" i="4"/>
  <c r="B126" i="4"/>
  <c r="B128" i="4" l="1"/>
  <c r="B135" i="4"/>
  <c r="E124" i="4"/>
  <c r="D124" i="4"/>
  <c r="B123" i="4"/>
  <c r="B121" i="4"/>
  <c r="B120" i="4"/>
  <c r="B119" i="4"/>
  <c r="F117" i="4"/>
  <c r="F124" i="4" s="1"/>
  <c r="E117" i="4"/>
  <c r="B117" i="4" s="1"/>
  <c r="D117" i="4"/>
  <c r="B115" i="4"/>
  <c r="B124" i="4" l="1"/>
  <c r="E113" i="4"/>
  <c r="D113" i="4"/>
  <c r="B112" i="4"/>
  <c r="B110" i="4"/>
  <c r="B109" i="4"/>
  <c r="B108" i="4"/>
  <c r="F106" i="4"/>
  <c r="F113" i="4" s="1"/>
  <c r="E106" i="4"/>
  <c r="D106" i="4"/>
  <c r="B104" i="4"/>
  <c r="B113" i="4" l="1"/>
  <c r="B106" i="4"/>
  <c r="D80" i="4"/>
  <c r="E102" i="4"/>
  <c r="D102" i="4"/>
  <c r="B101" i="4"/>
  <c r="B99" i="4"/>
  <c r="B98" i="4"/>
  <c r="B97" i="4"/>
  <c r="F95" i="4"/>
  <c r="F102" i="4" s="1"/>
  <c r="E95" i="4"/>
  <c r="D95" i="4"/>
  <c r="B93" i="4"/>
  <c r="B102" i="4" l="1"/>
  <c r="B95" i="4"/>
  <c r="E91" i="4"/>
  <c r="D91" i="4"/>
  <c r="B90" i="4"/>
  <c r="B91" i="4" s="1"/>
  <c r="B88" i="4"/>
  <c r="B87" i="4"/>
  <c r="B86" i="4"/>
  <c r="F84" i="4"/>
  <c r="F91" i="4" s="1"/>
  <c r="E84" i="4"/>
  <c r="D84" i="4"/>
  <c r="B82" i="4"/>
  <c r="B84" i="4" l="1"/>
  <c r="E80" i="4"/>
  <c r="B79" i="4"/>
  <c r="B77" i="4"/>
  <c r="B76" i="4"/>
  <c r="B75" i="4"/>
  <c r="F73" i="4"/>
  <c r="F80" i="4" s="1"/>
  <c r="E73" i="4"/>
  <c r="D73" i="4"/>
  <c r="B71" i="4"/>
  <c r="B73" i="4" l="1"/>
  <c r="B80" i="4"/>
  <c r="E69" i="4"/>
  <c r="D69" i="4"/>
  <c r="B68" i="4"/>
  <c r="B66" i="4"/>
  <c r="B65" i="4"/>
  <c r="B64" i="4"/>
  <c r="F62" i="4"/>
  <c r="F69" i="4" s="1"/>
  <c r="E62" i="4"/>
  <c r="D62" i="4"/>
  <c r="B60" i="4"/>
  <c r="B69" i="4" l="1"/>
  <c r="B62" i="4"/>
  <c r="B49" i="4"/>
  <c r="B57" i="4"/>
  <c r="E58" i="4"/>
  <c r="D58" i="4"/>
  <c r="B55" i="4"/>
  <c r="B54" i="4"/>
  <c r="B53" i="4"/>
  <c r="F51" i="4"/>
  <c r="F58" i="4" s="1"/>
  <c r="E51" i="4"/>
  <c r="D51" i="4"/>
  <c r="B58" i="4"/>
  <c r="B51" i="4" l="1"/>
  <c r="E47" i="4"/>
  <c r="D47" i="4"/>
  <c r="B44" i="4"/>
  <c r="B43" i="4"/>
  <c r="B42" i="4"/>
  <c r="F40" i="4"/>
  <c r="F47" i="4" s="1"/>
  <c r="E40" i="4"/>
  <c r="D40" i="4"/>
  <c r="B38" i="4"/>
  <c r="B40" i="4" l="1"/>
  <c r="B47" i="4"/>
  <c r="E36" i="4"/>
  <c r="D36" i="4"/>
  <c r="B33" i="4"/>
  <c r="B32" i="4"/>
  <c r="B31" i="4"/>
  <c r="F29" i="4"/>
  <c r="F36" i="4" s="1"/>
  <c r="E29" i="4"/>
  <c r="D29" i="4"/>
  <c r="B29" i="4" s="1"/>
  <c r="B27" i="4"/>
  <c r="B35" i="4" l="1"/>
  <c r="B36" i="4" s="1"/>
  <c r="D18" i="4"/>
  <c r="F18" i="4"/>
  <c r="E18" i="4"/>
  <c r="E25" i="4"/>
  <c r="D25" i="4"/>
  <c r="B22" i="4"/>
  <c r="B21" i="4"/>
  <c r="B20" i="4"/>
  <c r="F25" i="4"/>
  <c r="B18" i="4"/>
  <c r="B16" i="4" l="1"/>
  <c r="B24" i="4" s="1"/>
  <c r="B25" i="4" s="1"/>
  <c r="F14" i="4"/>
  <c r="D14" i="4"/>
  <c r="B14" i="4"/>
  <c r="E7" i="4"/>
  <c r="F7" i="4"/>
  <c r="D7" i="4"/>
  <c r="B7" i="4"/>
  <c r="B13" i="4" s="1"/>
  <c r="E14" i="4" l="1"/>
  <c r="B11" i="4"/>
  <c r="B10" i="4"/>
  <c r="B9" i="4"/>
  <c r="B5" i="4"/>
</calcChain>
</file>

<file path=xl/sharedStrings.xml><?xml version="1.0" encoding="utf-8"?>
<sst xmlns="http://schemas.openxmlformats.org/spreadsheetml/2006/main" count="127" uniqueCount="28">
  <si>
    <t>ВН</t>
  </si>
  <si>
    <t>СН1</t>
  </si>
  <si>
    <t>СН2</t>
  </si>
  <si>
    <t>НН</t>
  </si>
  <si>
    <t>тыс.кВт*ч</t>
  </si>
  <si>
    <t>всего</t>
  </si>
  <si>
    <t xml:space="preserve">Поступление в сеть </t>
  </si>
  <si>
    <t>Объем переданной ЭЭ</t>
  </si>
  <si>
    <t xml:space="preserve"> в том числе: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</si>
  <si>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</si>
  <si>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</si>
  <si>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</si>
  <si>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Хозяйственные нужды</t>
  </si>
  <si>
    <t>потери (кВт*ч)</t>
  </si>
  <si>
    <t>потери (%)</t>
  </si>
  <si>
    <t>январь</t>
  </si>
  <si>
    <t xml:space="preserve">Расчет объемов электроэнергии, приобретаемой  в целях компенсации потерь в принадлежащих ему сетях за  2020 г.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</si>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</sst>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" fillId="0" borderId="0" xfId="6"/>
    <xf numFmtId="0" fontId="4" fillId="0" borderId="0" xfId="6" applyNumberFormat="1" applyFont="1" applyFill="1" applyAlignment="1">
      <alignment horizontal="right"/>
    </xf>
    <xf numFmtId="0" fontId="7" fillId="0" borderId="1" xfId="6" applyNumberFormat="1" applyFont="1" applyFill="1" applyBorder="1" applyAlignment="1"/>
    <xf numFmtId="3" fontId="4" fillId="0" borderId="1" xfId="6" applyNumberFormat="1" applyFont="1" applyFill="1" applyBorder="1" applyAlignment="1">
      <alignment horizontal="center"/>
    </xf>
    <xf numFmtId="0" fontId="4" fillId="0" borderId="1" xfId="6" applyNumberFormat="1" applyFont="1" applyFill="1" applyBorder="1" applyAlignment="1"/>
    <xf numFmtId="164" fontId="4" fillId="0" borderId="1" xfId="6" applyNumberFormat="1" applyFont="1" applyFill="1" applyBorder="1" applyAlignment="1"/>
    <xf numFmtId="164" fontId="7" fillId="0" borderId="1" xfId="6" applyNumberFormat="1" applyFont="1" applyFill="1" applyBorder="1" applyAlignment="1"/>
    <xf numFmtId="164" fontId="1" fillId="0" borderId="0" xfId="6" applyNumberFormat="1"/>
    <xf numFmtId="0" fontId="8" fillId="0" borderId="1" xfId="6" applyNumberFormat="1" applyFont="1" applyFill="1" applyBorder="1" applyAlignment="1"/>
    <xf numFmtId="0" fontId="7" fillId="0" borderId="1" xfId="6" applyNumberFormat="1" applyFont="1" applyFill="1" applyBorder="1" applyAlignment="1">
      <alignment horizontal="right" vertical="center" wrapText="1"/>
    </xf>
    <xf numFmtId="0" fontId="7" fillId="0" borderId="1" xfId="6" applyNumberFormat="1" applyFont="1" applyFill="1" applyBorder="1" applyAlignment="1">
      <alignment vertical="center" wrapText="1"/>
    </xf>
    <xf numFmtId="165" fontId="4" fillId="0" borderId="1" xfId="6" applyNumberFormat="1" applyFont="1" applyFill="1" applyBorder="1" applyAlignment="1"/>
    <xf numFmtId="164" fontId="4" fillId="0" borderId="1" xfId="6" applyNumberFormat="1" applyFont="1" applyFill="1" applyBorder="1" applyAlignment="1">
      <alignment horizontal="right"/>
    </xf>
    <xf numFmtId="164" fontId="7" fillId="2" borderId="1" xfId="6" applyNumberFormat="1" applyFont="1" applyFill="1" applyBorder="1" applyAlignment="1"/>
    <xf numFmtId="165" fontId="4" fillId="2" borderId="1" xfId="6" applyNumberFormat="1" applyFont="1" applyFill="1" applyBorder="1" applyAlignment="1"/>
    <xf numFmtId="0" fontId="4" fillId="0" borderId="2" xfId="6" applyNumberFormat="1" applyFont="1" applyFill="1" applyBorder="1" applyAlignment="1">
      <alignment horizontal="center"/>
    </xf>
    <xf numFmtId="0" fontId="4" fillId="0" borderId="3" xfId="6" applyNumberFormat="1" applyFont="1" applyFill="1" applyBorder="1" applyAlignment="1">
      <alignment horizontal="center"/>
    </xf>
    <xf numFmtId="0" fontId="4" fillId="0" borderId="4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 vertical="center" wrapText="1"/>
    </xf>
    <xf numFmtId="0" fontId="6" fillId="0" borderId="5" xfId="6" applyNumberFormat="1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3 2" xfId="6"/>
    <cellStyle name="Стиль 1_Форма акта для роз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135"/>
  <sheetViews>
    <sheetView tabSelected="1" topLeftCell="A116" workbookViewId="0">
      <selection activeCell="F135" sqref="F135"/>
    </sheetView>
  </sheetViews>
  <sheetFormatPr defaultRowHeight="15" x14ac:dyDescent="0.25"/>
  <cols>
    <col min="1" max="1" width="55.28515625" style="1" customWidth="1"/>
    <col min="2" max="2" width="15.85546875" style="1" customWidth="1"/>
    <col min="3" max="3" width="14.7109375" style="1" bestFit="1" customWidth="1"/>
    <col min="4" max="4" width="12.5703125" style="1" bestFit="1" customWidth="1"/>
    <col min="5" max="5" width="14.7109375" style="1" bestFit="1" customWidth="1"/>
    <col min="6" max="6" width="16.28515625" style="1" customWidth="1"/>
    <col min="7" max="7" width="10.7109375" style="1" customWidth="1"/>
    <col min="8" max="256" width="8.85546875" style="1"/>
    <col min="257" max="257" width="55.28515625" style="1" customWidth="1"/>
    <col min="258" max="258" width="15.85546875" style="1" customWidth="1"/>
    <col min="259" max="259" width="14.7109375" style="1" bestFit="1" customWidth="1"/>
    <col min="260" max="260" width="12.5703125" style="1" bestFit="1" customWidth="1"/>
    <col min="261" max="262" width="14.7109375" style="1" bestFit="1" customWidth="1"/>
    <col min="263" max="512" width="8.85546875" style="1"/>
    <col min="513" max="513" width="55.28515625" style="1" customWidth="1"/>
    <col min="514" max="514" width="15.85546875" style="1" customWidth="1"/>
    <col min="515" max="515" width="14.7109375" style="1" bestFit="1" customWidth="1"/>
    <col min="516" max="516" width="12.5703125" style="1" bestFit="1" customWidth="1"/>
    <col min="517" max="518" width="14.7109375" style="1" bestFit="1" customWidth="1"/>
    <col min="519" max="768" width="8.85546875" style="1"/>
    <col min="769" max="769" width="55.28515625" style="1" customWidth="1"/>
    <col min="770" max="770" width="15.85546875" style="1" customWidth="1"/>
    <col min="771" max="771" width="14.7109375" style="1" bestFit="1" customWidth="1"/>
    <col min="772" max="772" width="12.5703125" style="1" bestFit="1" customWidth="1"/>
    <col min="773" max="774" width="14.7109375" style="1" bestFit="1" customWidth="1"/>
    <col min="775" max="1024" width="8.85546875" style="1"/>
    <col min="1025" max="1025" width="55.28515625" style="1" customWidth="1"/>
    <col min="1026" max="1026" width="15.85546875" style="1" customWidth="1"/>
    <col min="1027" max="1027" width="14.7109375" style="1" bestFit="1" customWidth="1"/>
    <col min="1028" max="1028" width="12.5703125" style="1" bestFit="1" customWidth="1"/>
    <col min="1029" max="1030" width="14.7109375" style="1" bestFit="1" customWidth="1"/>
    <col min="1031" max="1280" width="8.85546875" style="1"/>
    <col min="1281" max="1281" width="55.28515625" style="1" customWidth="1"/>
    <col min="1282" max="1282" width="15.85546875" style="1" customWidth="1"/>
    <col min="1283" max="1283" width="14.7109375" style="1" bestFit="1" customWidth="1"/>
    <col min="1284" max="1284" width="12.5703125" style="1" bestFit="1" customWidth="1"/>
    <col min="1285" max="1286" width="14.7109375" style="1" bestFit="1" customWidth="1"/>
    <col min="1287" max="1536" width="8.85546875" style="1"/>
    <col min="1537" max="1537" width="55.28515625" style="1" customWidth="1"/>
    <col min="1538" max="1538" width="15.85546875" style="1" customWidth="1"/>
    <col min="1539" max="1539" width="14.7109375" style="1" bestFit="1" customWidth="1"/>
    <col min="1540" max="1540" width="12.5703125" style="1" bestFit="1" customWidth="1"/>
    <col min="1541" max="1542" width="14.7109375" style="1" bestFit="1" customWidth="1"/>
    <col min="1543" max="1792" width="8.85546875" style="1"/>
    <col min="1793" max="1793" width="55.28515625" style="1" customWidth="1"/>
    <col min="1794" max="1794" width="15.85546875" style="1" customWidth="1"/>
    <col min="1795" max="1795" width="14.7109375" style="1" bestFit="1" customWidth="1"/>
    <col min="1796" max="1796" width="12.5703125" style="1" bestFit="1" customWidth="1"/>
    <col min="1797" max="1798" width="14.7109375" style="1" bestFit="1" customWidth="1"/>
    <col min="1799" max="2048" width="8.85546875" style="1"/>
    <col min="2049" max="2049" width="55.28515625" style="1" customWidth="1"/>
    <col min="2050" max="2050" width="15.85546875" style="1" customWidth="1"/>
    <col min="2051" max="2051" width="14.7109375" style="1" bestFit="1" customWidth="1"/>
    <col min="2052" max="2052" width="12.5703125" style="1" bestFit="1" customWidth="1"/>
    <col min="2053" max="2054" width="14.7109375" style="1" bestFit="1" customWidth="1"/>
    <col min="2055" max="2304" width="8.85546875" style="1"/>
    <col min="2305" max="2305" width="55.28515625" style="1" customWidth="1"/>
    <col min="2306" max="2306" width="15.85546875" style="1" customWidth="1"/>
    <col min="2307" max="2307" width="14.7109375" style="1" bestFit="1" customWidth="1"/>
    <col min="2308" max="2308" width="12.5703125" style="1" bestFit="1" customWidth="1"/>
    <col min="2309" max="2310" width="14.7109375" style="1" bestFit="1" customWidth="1"/>
    <col min="2311" max="2560" width="8.85546875" style="1"/>
    <col min="2561" max="2561" width="55.28515625" style="1" customWidth="1"/>
    <col min="2562" max="2562" width="15.85546875" style="1" customWidth="1"/>
    <col min="2563" max="2563" width="14.7109375" style="1" bestFit="1" customWidth="1"/>
    <col min="2564" max="2564" width="12.5703125" style="1" bestFit="1" customWidth="1"/>
    <col min="2565" max="2566" width="14.7109375" style="1" bestFit="1" customWidth="1"/>
    <col min="2567" max="2816" width="8.85546875" style="1"/>
    <col min="2817" max="2817" width="55.28515625" style="1" customWidth="1"/>
    <col min="2818" max="2818" width="15.85546875" style="1" customWidth="1"/>
    <col min="2819" max="2819" width="14.7109375" style="1" bestFit="1" customWidth="1"/>
    <col min="2820" max="2820" width="12.5703125" style="1" bestFit="1" customWidth="1"/>
    <col min="2821" max="2822" width="14.7109375" style="1" bestFit="1" customWidth="1"/>
    <col min="2823" max="3072" width="8.85546875" style="1"/>
    <col min="3073" max="3073" width="55.28515625" style="1" customWidth="1"/>
    <col min="3074" max="3074" width="15.85546875" style="1" customWidth="1"/>
    <col min="3075" max="3075" width="14.7109375" style="1" bestFit="1" customWidth="1"/>
    <col min="3076" max="3076" width="12.5703125" style="1" bestFit="1" customWidth="1"/>
    <col min="3077" max="3078" width="14.7109375" style="1" bestFit="1" customWidth="1"/>
    <col min="3079" max="3328" width="8.85546875" style="1"/>
    <col min="3329" max="3329" width="55.28515625" style="1" customWidth="1"/>
    <col min="3330" max="3330" width="15.85546875" style="1" customWidth="1"/>
    <col min="3331" max="3331" width="14.7109375" style="1" bestFit="1" customWidth="1"/>
    <col min="3332" max="3332" width="12.5703125" style="1" bestFit="1" customWidth="1"/>
    <col min="3333" max="3334" width="14.7109375" style="1" bestFit="1" customWidth="1"/>
    <col min="3335" max="3584" width="8.85546875" style="1"/>
    <col min="3585" max="3585" width="55.28515625" style="1" customWidth="1"/>
    <col min="3586" max="3586" width="15.85546875" style="1" customWidth="1"/>
    <col min="3587" max="3587" width="14.7109375" style="1" bestFit="1" customWidth="1"/>
    <col min="3588" max="3588" width="12.5703125" style="1" bestFit="1" customWidth="1"/>
    <col min="3589" max="3590" width="14.7109375" style="1" bestFit="1" customWidth="1"/>
    <col min="3591" max="3840" width="8.85546875" style="1"/>
    <col min="3841" max="3841" width="55.28515625" style="1" customWidth="1"/>
    <col min="3842" max="3842" width="15.85546875" style="1" customWidth="1"/>
    <col min="3843" max="3843" width="14.7109375" style="1" bestFit="1" customWidth="1"/>
    <col min="3844" max="3844" width="12.5703125" style="1" bestFit="1" customWidth="1"/>
    <col min="3845" max="3846" width="14.7109375" style="1" bestFit="1" customWidth="1"/>
    <col min="3847" max="4096" width="8.85546875" style="1"/>
    <col min="4097" max="4097" width="55.28515625" style="1" customWidth="1"/>
    <col min="4098" max="4098" width="15.85546875" style="1" customWidth="1"/>
    <col min="4099" max="4099" width="14.7109375" style="1" bestFit="1" customWidth="1"/>
    <col min="4100" max="4100" width="12.5703125" style="1" bestFit="1" customWidth="1"/>
    <col min="4101" max="4102" width="14.7109375" style="1" bestFit="1" customWidth="1"/>
    <col min="4103" max="4352" width="8.85546875" style="1"/>
    <col min="4353" max="4353" width="55.28515625" style="1" customWidth="1"/>
    <col min="4354" max="4354" width="15.85546875" style="1" customWidth="1"/>
    <col min="4355" max="4355" width="14.7109375" style="1" bestFit="1" customWidth="1"/>
    <col min="4356" max="4356" width="12.5703125" style="1" bestFit="1" customWidth="1"/>
    <col min="4357" max="4358" width="14.7109375" style="1" bestFit="1" customWidth="1"/>
    <col min="4359" max="4608" width="8.85546875" style="1"/>
    <col min="4609" max="4609" width="55.28515625" style="1" customWidth="1"/>
    <col min="4610" max="4610" width="15.85546875" style="1" customWidth="1"/>
    <col min="4611" max="4611" width="14.7109375" style="1" bestFit="1" customWidth="1"/>
    <col min="4612" max="4612" width="12.5703125" style="1" bestFit="1" customWidth="1"/>
    <col min="4613" max="4614" width="14.7109375" style="1" bestFit="1" customWidth="1"/>
    <col min="4615" max="4864" width="8.85546875" style="1"/>
    <col min="4865" max="4865" width="55.28515625" style="1" customWidth="1"/>
    <col min="4866" max="4866" width="15.85546875" style="1" customWidth="1"/>
    <col min="4867" max="4867" width="14.7109375" style="1" bestFit="1" customWidth="1"/>
    <col min="4868" max="4868" width="12.5703125" style="1" bestFit="1" customWidth="1"/>
    <col min="4869" max="4870" width="14.7109375" style="1" bestFit="1" customWidth="1"/>
    <col min="4871" max="5120" width="8.85546875" style="1"/>
    <col min="5121" max="5121" width="55.28515625" style="1" customWidth="1"/>
    <col min="5122" max="5122" width="15.85546875" style="1" customWidth="1"/>
    <col min="5123" max="5123" width="14.7109375" style="1" bestFit="1" customWidth="1"/>
    <col min="5124" max="5124" width="12.5703125" style="1" bestFit="1" customWidth="1"/>
    <col min="5125" max="5126" width="14.7109375" style="1" bestFit="1" customWidth="1"/>
    <col min="5127" max="5376" width="8.85546875" style="1"/>
    <col min="5377" max="5377" width="55.28515625" style="1" customWidth="1"/>
    <col min="5378" max="5378" width="15.85546875" style="1" customWidth="1"/>
    <col min="5379" max="5379" width="14.7109375" style="1" bestFit="1" customWidth="1"/>
    <col min="5380" max="5380" width="12.5703125" style="1" bestFit="1" customWidth="1"/>
    <col min="5381" max="5382" width="14.7109375" style="1" bestFit="1" customWidth="1"/>
    <col min="5383" max="5632" width="8.85546875" style="1"/>
    <col min="5633" max="5633" width="55.28515625" style="1" customWidth="1"/>
    <col min="5634" max="5634" width="15.85546875" style="1" customWidth="1"/>
    <col min="5635" max="5635" width="14.7109375" style="1" bestFit="1" customWidth="1"/>
    <col min="5636" max="5636" width="12.5703125" style="1" bestFit="1" customWidth="1"/>
    <col min="5637" max="5638" width="14.7109375" style="1" bestFit="1" customWidth="1"/>
    <col min="5639" max="5888" width="8.85546875" style="1"/>
    <col min="5889" max="5889" width="55.28515625" style="1" customWidth="1"/>
    <col min="5890" max="5890" width="15.85546875" style="1" customWidth="1"/>
    <col min="5891" max="5891" width="14.7109375" style="1" bestFit="1" customWidth="1"/>
    <col min="5892" max="5892" width="12.5703125" style="1" bestFit="1" customWidth="1"/>
    <col min="5893" max="5894" width="14.7109375" style="1" bestFit="1" customWidth="1"/>
    <col min="5895" max="6144" width="8.85546875" style="1"/>
    <col min="6145" max="6145" width="55.28515625" style="1" customWidth="1"/>
    <col min="6146" max="6146" width="15.85546875" style="1" customWidth="1"/>
    <col min="6147" max="6147" width="14.7109375" style="1" bestFit="1" customWidth="1"/>
    <col min="6148" max="6148" width="12.5703125" style="1" bestFit="1" customWidth="1"/>
    <col min="6149" max="6150" width="14.7109375" style="1" bestFit="1" customWidth="1"/>
    <col min="6151" max="6400" width="8.85546875" style="1"/>
    <col min="6401" max="6401" width="55.28515625" style="1" customWidth="1"/>
    <col min="6402" max="6402" width="15.85546875" style="1" customWidth="1"/>
    <col min="6403" max="6403" width="14.7109375" style="1" bestFit="1" customWidth="1"/>
    <col min="6404" max="6404" width="12.5703125" style="1" bestFit="1" customWidth="1"/>
    <col min="6405" max="6406" width="14.7109375" style="1" bestFit="1" customWidth="1"/>
    <col min="6407" max="6656" width="8.85546875" style="1"/>
    <col min="6657" max="6657" width="55.28515625" style="1" customWidth="1"/>
    <col min="6658" max="6658" width="15.85546875" style="1" customWidth="1"/>
    <col min="6659" max="6659" width="14.7109375" style="1" bestFit="1" customWidth="1"/>
    <col min="6660" max="6660" width="12.5703125" style="1" bestFit="1" customWidth="1"/>
    <col min="6661" max="6662" width="14.7109375" style="1" bestFit="1" customWidth="1"/>
    <col min="6663" max="6912" width="8.85546875" style="1"/>
    <col min="6913" max="6913" width="55.28515625" style="1" customWidth="1"/>
    <col min="6914" max="6914" width="15.85546875" style="1" customWidth="1"/>
    <col min="6915" max="6915" width="14.7109375" style="1" bestFit="1" customWidth="1"/>
    <col min="6916" max="6916" width="12.5703125" style="1" bestFit="1" customWidth="1"/>
    <col min="6917" max="6918" width="14.7109375" style="1" bestFit="1" customWidth="1"/>
    <col min="6919" max="7168" width="8.85546875" style="1"/>
    <col min="7169" max="7169" width="55.28515625" style="1" customWidth="1"/>
    <col min="7170" max="7170" width="15.85546875" style="1" customWidth="1"/>
    <col min="7171" max="7171" width="14.7109375" style="1" bestFit="1" customWidth="1"/>
    <col min="7172" max="7172" width="12.5703125" style="1" bestFit="1" customWidth="1"/>
    <col min="7173" max="7174" width="14.7109375" style="1" bestFit="1" customWidth="1"/>
    <col min="7175" max="7424" width="8.85546875" style="1"/>
    <col min="7425" max="7425" width="55.28515625" style="1" customWidth="1"/>
    <col min="7426" max="7426" width="15.85546875" style="1" customWidth="1"/>
    <col min="7427" max="7427" width="14.7109375" style="1" bestFit="1" customWidth="1"/>
    <col min="7428" max="7428" width="12.5703125" style="1" bestFit="1" customWidth="1"/>
    <col min="7429" max="7430" width="14.7109375" style="1" bestFit="1" customWidth="1"/>
    <col min="7431" max="7680" width="8.85546875" style="1"/>
    <col min="7681" max="7681" width="55.28515625" style="1" customWidth="1"/>
    <col min="7682" max="7682" width="15.85546875" style="1" customWidth="1"/>
    <col min="7683" max="7683" width="14.7109375" style="1" bestFit="1" customWidth="1"/>
    <col min="7684" max="7684" width="12.5703125" style="1" bestFit="1" customWidth="1"/>
    <col min="7685" max="7686" width="14.7109375" style="1" bestFit="1" customWidth="1"/>
    <col min="7687" max="7936" width="8.85546875" style="1"/>
    <col min="7937" max="7937" width="55.28515625" style="1" customWidth="1"/>
    <col min="7938" max="7938" width="15.85546875" style="1" customWidth="1"/>
    <col min="7939" max="7939" width="14.7109375" style="1" bestFit="1" customWidth="1"/>
    <col min="7940" max="7940" width="12.5703125" style="1" bestFit="1" customWidth="1"/>
    <col min="7941" max="7942" width="14.7109375" style="1" bestFit="1" customWidth="1"/>
    <col min="7943" max="8192" width="8.85546875" style="1"/>
    <col min="8193" max="8193" width="55.28515625" style="1" customWidth="1"/>
    <col min="8194" max="8194" width="15.85546875" style="1" customWidth="1"/>
    <col min="8195" max="8195" width="14.7109375" style="1" bestFit="1" customWidth="1"/>
    <col min="8196" max="8196" width="12.5703125" style="1" bestFit="1" customWidth="1"/>
    <col min="8197" max="8198" width="14.7109375" style="1" bestFit="1" customWidth="1"/>
    <col min="8199" max="8448" width="8.85546875" style="1"/>
    <col min="8449" max="8449" width="55.28515625" style="1" customWidth="1"/>
    <col min="8450" max="8450" width="15.85546875" style="1" customWidth="1"/>
    <col min="8451" max="8451" width="14.7109375" style="1" bestFit="1" customWidth="1"/>
    <col min="8452" max="8452" width="12.5703125" style="1" bestFit="1" customWidth="1"/>
    <col min="8453" max="8454" width="14.7109375" style="1" bestFit="1" customWidth="1"/>
    <col min="8455" max="8704" width="8.85546875" style="1"/>
    <col min="8705" max="8705" width="55.28515625" style="1" customWidth="1"/>
    <col min="8706" max="8706" width="15.85546875" style="1" customWidth="1"/>
    <col min="8707" max="8707" width="14.7109375" style="1" bestFit="1" customWidth="1"/>
    <col min="8708" max="8708" width="12.5703125" style="1" bestFit="1" customWidth="1"/>
    <col min="8709" max="8710" width="14.7109375" style="1" bestFit="1" customWidth="1"/>
    <col min="8711" max="8960" width="8.85546875" style="1"/>
    <col min="8961" max="8961" width="55.28515625" style="1" customWidth="1"/>
    <col min="8962" max="8962" width="15.85546875" style="1" customWidth="1"/>
    <col min="8963" max="8963" width="14.7109375" style="1" bestFit="1" customWidth="1"/>
    <col min="8964" max="8964" width="12.5703125" style="1" bestFit="1" customWidth="1"/>
    <col min="8965" max="8966" width="14.7109375" style="1" bestFit="1" customWidth="1"/>
    <col min="8967" max="9216" width="8.85546875" style="1"/>
    <col min="9217" max="9217" width="55.28515625" style="1" customWidth="1"/>
    <col min="9218" max="9218" width="15.85546875" style="1" customWidth="1"/>
    <col min="9219" max="9219" width="14.7109375" style="1" bestFit="1" customWidth="1"/>
    <col min="9220" max="9220" width="12.5703125" style="1" bestFit="1" customWidth="1"/>
    <col min="9221" max="9222" width="14.7109375" style="1" bestFit="1" customWidth="1"/>
    <col min="9223" max="9472" width="8.85546875" style="1"/>
    <col min="9473" max="9473" width="55.28515625" style="1" customWidth="1"/>
    <col min="9474" max="9474" width="15.85546875" style="1" customWidth="1"/>
    <col min="9475" max="9475" width="14.7109375" style="1" bestFit="1" customWidth="1"/>
    <col min="9476" max="9476" width="12.5703125" style="1" bestFit="1" customWidth="1"/>
    <col min="9477" max="9478" width="14.7109375" style="1" bestFit="1" customWidth="1"/>
    <col min="9479" max="9728" width="8.85546875" style="1"/>
    <col min="9729" max="9729" width="55.28515625" style="1" customWidth="1"/>
    <col min="9730" max="9730" width="15.85546875" style="1" customWidth="1"/>
    <col min="9731" max="9731" width="14.7109375" style="1" bestFit="1" customWidth="1"/>
    <col min="9732" max="9732" width="12.5703125" style="1" bestFit="1" customWidth="1"/>
    <col min="9733" max="9734" width="14.7109375" style="1" bestFit="1" customWidth="1"/>
    <col min="9735" max="9984" width="8.85546875" style="1"/>
    <col min="9985" max="9985" width="55.28515625" style="1" customWidth="1"/>
    <col min="9986" max="9986" width="15.85546875" style="1" customWidth="1"/>
    <col min="9987" max="9987" width="14.7109375" style="1" bestFit="1" customWidth="1"/>
    <col min="9988" max="9988" width="12.5703125" style="1" bestFit="1" customWidth="1"/>
    <col min="9989" max="9990" width="14.7109375" style="1" bestFit="1" customWidth="1"/>
    <col min="9991" max="10240" width="8.85546875" style="1"/>
    <col min="10241" max="10241" width="55.28515625" style="1" customWidth="1"/>
    <col min="10242" max="10242" width="15.85546875" style="1" customWidth="1"/>
    <col min="10243" max="10243" width="14.7109375" style="1" bestFit="1" customWidth="1"/>
    <col min="10244" max="10244" width="12.5703125" style="1" bestFit="1" customWidth="1"/>
    <col min="10245" max="10246" width="14.7109375" style="1" bestFit="1" customWidth="1"/>
    <col min="10247" max="10496" width="8.85546875" style="1"/>
    <col min="10497" max="10497" width="55.28515625" style="1" customWidth="1"/>
    <col min="10498" max="10498" width="15.85546875" style="1" customWidth="1"/>
    <col min="10499" max="10499" width="14.7109375" style="1" bestFit="1" customWidth="1"/>
    <col min="10500" max="10500" width="12.5703125" style="1" bestFit="1" customWidth="1"/>
    <col min="10501" max="10502" width="14.7109375" style="1" bestFit="1" customWidth="1"/>
    <col min="10503" max="10752" width="8.85546875" style="1"/>
    <col min="10753" max="10753" width="55.28515625" style="1" customWidth="1"/>
    <col min="10754" max="10754" width="15.85546875" style="1" customWidth="1"/>
    <col min="10755" max="10755" width="14.7109375" style="1" bestFit="1" customWidth="1"/>
    <col min="10756" max="10756" width="12.5703125" style="1" bestFit="1" customWidth="1"/>
    <col min="10757" max="10758" width="14.7109375" style="1" bestFit="1" customWidth="1"/>
    <col min="10759" max="11008" width="8.85546875" style="1"/>
    <col min="11009" max="11009" width="55.28515625" style="1" customWidth="1"/>
    <col min="11010" max="11010" width="15.85546875" style="1" customWidth="1"/>
    <col min="11011" max="11011" width="14.7109375" style="1" bestFit="1" customWidth="1"/>
    <col min="11012" max="11012" width="12.5703125" style="1" bestFit="1" customWidth="1"/>
    <col min="11013" max="11014" width="14.7109375" style="1" bestFit="1" customWidth="1"/>
    <col min="11015" max="11264" width="8.85546875" style="1"/>
    <col min="11265" max="11265" width="55.28515625" style="1" customWidth="1"/>
    <col min="11266" max="11266" width="15.85546875" style="1" customWidth="1"/>
    <col min="11267" max="11267" width="14.7109375" style="1" bestFit="1" customWidth="1"/>
    <col min="11268" max="11268" width="12.5703125" style="1" bestFit="1" customWidth="1"/>
    <col min="11269" max="11270" width="14.7109375" style="1" bestFit="1" customWidth="1"/>
    <col min="11271" max="11520" width="8.85546875" style="1"/>
    <col min="11521" max="11521" width="55.28515625" style="1" customWidth="1"/>
    <col min="11522" max="11522" width="15.85546875" style="1" customWidth="1"/>
    <col min="11523" max="11523" width="14.7109375" style="1" bestFit="1" customWidth="1"/>
    <col min="11524" max="11524" width="12.5703125" style="1" bestFit="1" customWidth="1"/>
    <col min="11525" max="11526" width="14.7109375" style="1" bestFit="1" customWidth="1"/>
    <col min="11527" max="11776" width="8.85546875" style="1"/>
    <col min="11777" max="11777" width="55.28515625" style="1" customWidth="1"/>
    <col min="11778" max="11778" width="15.85546875" style="1" customWidth="1"/>
    <col min="11779" max="11779" width="14.7109375" style="1" bestFit="1" customWidth="1"/>
    <col min="11780" max="11780" width="12.5703125" style="1" bestFit="1" customWidth="1"/>
    <col min="11781" max="11782" width="14.7109375" style="1" bestFit="1" customWidth="1"/>
    <col min="11783" max="12032" width="8.85546875" style="1"/>
    <col min="12033" max="12033" width="55.28515625" style="1" customWidth="1"/>
    <col min="12034" max="12034" width="15.85546875" style="1" customWidth="1"/>
    <col min="12035" max="12035" width="14.7109375" style="1" bestFit="1" customWidth="1"/>
    <col min="12036" max="12036" width="12.5703125" style="1" bestFit="1" customWidth="1"/>
    <col min="12037" max="12038" width="14.7109375" style="1" bestFit="1" customWidth="1"/>
    <col min="12039" max="12288" width="8.85546875" style="1"/>
    <col min="12289" max="12289" width="55.28515625" style="1" customWidth="1"/>
    <col min="12290" max="12290" width="15.85546875" style="1" customWidth="1"/>
    <col min="12291" max="12291" width="14.7109375" style="1" bestFit="1" customWidth="1"/>
    <col min="12292" max="12292" width="12.5703125" style="1" bestFit="1" customWidth="1"/>
    <col min="12293" max="12294" width="14.7109375" style="1" bestFit="1" customWidth="1"/>
    <col min="12295" max="12544" width="8.85546875" style="1"/>
    <col min="12545" max="12545" width="55.28515625" style="1" customWidth="1"/>
    <col min="12546" max="12546" width="15.85546875" style="1" customWidth="1"/>
    <col min="12547" max="12547" width="14.7109375" style="1" bestFit="1" customWidth="1"/>
    <col min="12548" max="12548" width="12.5703125" style="1" bestFit="1" customWidth="1"/>
    <col min="12549" max="12550" width="14.7109375" style="1" bestFit="1" customWidth="1"/>
    <col min="12551" max="12800" width="8.85546875" style="1"/>
    <col min="12801" max="12801" width="55.28515625" style="1" customWidth="1"/>
    <col min="12802" max="12802" width="15.85546875" style="1" customWidth="1"/>
    <col min="12803" max="12803" width="14.7109375" style="1" bestFit="1" customWidth="1"/>
    <col min="12804" max="12804" width="12.5703125" style="1" bestFit="1" customWidth="1"/>
    <col min="12805" max="12806" width="14.7109375" style="1" bestFit="1" customWidth="1"/>
    <col min="12807" max="13056" width="8.85546875" style="1"/>
    <col min="13057" max="13057" width="55.28515625" style="1" customWidth="1"/>
    <col min="13058" max="13058" width="15.85546875" style="1" customWidth="1"/>
    <col min="13059" max="13059" width="14.7109375" style="1" bestFit="1" customWidth="1"/>
    <col min="13060" max="13060" width="12.5703125" style="1" bestFit="1" customWidth="1"/>
    <col min="13061" max="13062" width="14.7109375" style="1" bestFit="1" customWidth="1"/>
    <col min="13063" max="13312" width="8.85546875" style="1"/>
    <col min="13313" max="13313" width="55.28515625" style="1" customWidth="1"/>
    <col min="13314" max="13314" width="15.85546875" style="1" customWidth="1"/>
    <col min="13315" max="13315" width="14.7109375" style="1" bestFit="1" customWidth="1"/>
    <col min="13316" max="13316" width="12.5703125" style="1" bestFit="1" customWidth="1"/>
    <col min="13317" max="13318" width="14.7109375" style="1" bestFit="1" customWidth="1"/>
    <col min="13319" max="13568" width="8.85546875" style="1"/>
    <col min="13569" max="13569" width="55.28515625" style="1" customWidth="1"/>
    <col min="13570" max="13570" width="15.85546875" style="1" customWidth="1"/>
    <col min="13571" max="13571" width="14.7109375" style="1" bestFit="1" customWidth="1"/>
    <col min="13572" max="13572" width="12.5703125" style="1" bestFit="1" customWidth="1"/>
    <col min="13573" max="13574" width="14.7109375" style="1" bestFit="1" customWidth="1"/>
    <col min="13575" max="13824" width="8.85546875" style="1"/>
    <col min="13825" max="13825" width="55.28515625" style="1" customWidth="1"/>
    <col min="13826" max="13826" width="15.85546875" style="1" customWidth="1"/>
    <col min="13827" max="13827" width="14.7109375" style="1" bestFit="1" customWidth="1"/>
    <col min="13828" max="13828" width="12.5703125" style="1" bestFit="1" customWidth="1"/>
    <col min="13829" max="13830" width="14.7109375" style="1" bestFit="1" customWidth="1"/>
    <col min="13831" max="14080" width="8.85546875" style="1"/>
    <col min="14081" max="14081" width="55.28515625" style="1" customWidth="1"/>
    <col min="14082" max="14082" width="15.85546875" style="1" customWidth="1"/>
    <col min="14083" max="14083" width="14.7109375" style="1" bestFit="1" customWidth="1"/>
    <col min="14084" max="14084" width="12.5703125" style="1" bestFit="1" customWidth="1"/>
    <col min="14085" max="14086" width="14.7109375" style="1" bestFit="1" customWidth="1"/>
    <col min="14087" max="14336" width="8.85546875" style="1"/>
    <col min="14337" max="14337" width="55.28515625" style="1" customWidth="1"/>
    <col min="14338" max="14338" width="15.85546875" style="1" customWidth="1"/>
    <col min="14339" max="14339" width="14.7109375" style="1" bestFit="1" customWidth="1"/>
    <col min="14340" max="14340" width="12.5703125" style="1" bestFit="1" customWidth="1"/>
    <col min="14341" max="14342" width="14.7109375" style="1" bestFit="1" customWidth="1"/>
    <col min="14343" max="14592" width="8.85546875" style="1"/>
    <col min="14593" max="14593" width="55.28515625" style="1" customWidth="1"/>
    <col min="14594" max="14594" width="15.85546875" style="1" customWidth="1"/>
    <col min="14595" max="14595" width="14.7109375" style="1" bestFit="1" customWidth="1"/>
    <col min="14596" max="14596" width="12.5703125" style="1" bestFit="1" customWidth="1"/>
    <col min="14597" max="14598" width="14.7109375" style="1" bestFit="1" customWidth="1"/>
    <col min="14599" max="14848" width="8.85546875" style="1"/>
    <col min="14849" max="14849" width="55.28515625" style="1" customWidth="1"/>
    <col min="14850" max="14850" width="15.85546875" style="1" customWidth="1"/>
    <col min="14851" max="14851" width="14.7109375" style="1" bestFit="1" customWidth="1"/>
    <col min="14852" max="14852" width="12.5703125" style="1" bestFit="1" customWidth="1"/>
    <col min="14853" max="14854" width="14.7109375" style="1" bestFit="1" customWidth="1"/>
    <col min="14855" max="15104" width="8.85546875" style="1"/>
    <col min="15105" max="15105" width="55.28515625" style="1" customWidth="1"/>
    <col min="15106" max="15106" width="15.85546875" style="1" customWidth="1"/>
    <col min="15107" max="15107" width="14.7109375" style="1" bestFit="1" customWidth="1"/>
    <col min="15108" max="15108" width="12.5703125" style="1" bestFit="1" customWidth="1"/>
    <col min="15109" max="15110" width="14.7109375" style="1" bestFit="1" customWidth="1"/>
    <col min="15111" max="15360" width="8.85546875" style="1"/>
    <col min="15361" max="15361" width="55.28515625" style="1" customWidth="1"/>
    <col min="15362" max="15362" width="15.85546875" style="1" customWidth="1"/>
    <col min="15363" max="15363" width="14.7109375" style="1" bestFit="1" customWidth="1"/>
    <col min="15364" max="15364" width="12.5703125" style="1" bestFit="1" customWidth="1"/>
    <col min="15365" max="15366" width="14.7109375" style="1" bestFit="1" customWidth="1"/>
    <col min="15367" max="15616" width="8.85546875" style="1"/>
    <col min="15617" max="15617" width="55.28515625" style="1" customWidth="1"/>
    <col min="15618" max="15618" width="15.85546875" style="1" customWidth="1"/>
    <col min="15619" max="15619" width="14.7109375" style="1" bestFit="1" customWidth="1"/>
    <col min="15620" max="15620" width="12.5703125" style="1" bestFit="1" customWidth="1"/>
    <col min="15621" max="15622" width="14.7109375" style="1" bestFit="1" customWidth="1"/>
    <col min="15623" max="15872" width="8.85546875" style="1"/>
    <col min="15873" max="15873" width="55.28515625" style="1" customWidth="1"/>
    <col min="15874" max="15874" width="15.85546875" style="1" customWidth="1"/>
    <col min="15875" max="15875" width="14.7109375" style="1" bestFit="1" customWidth="1"/>
    <col min="15876" max="15876" width="12.5703125" style="1" bestFit="1" customWidth="1"/>
    <col min="15877" max="15878" width="14.7109375" style="1" bestFit="1" customWidth="1"/>
    <col min="15879" max="16128" width="8.85546875" style="1"/>
    <col min="16129" max="16129" width="55.28515625" style="1" customWidth="1"/>
    <col min="16130" max="16130" width="15.85546875" style="1" customWidth="1"/>
    <col min="16131" max="16131" width="14.7109375" style="1" bestFit="1" customWidth="1"/>
    <col min="16132" max="16132" width="12.5703125" style="1" bestFit="1" customWidth="1"/>
    <col min="16133" max="16134" width="14.7109375" style="1" bestFit="1" customWidth="1"/>
    <col min="16135" max="16384" width="8.85546875" style="1"/>
  </cols>
  <sheetData>
    <row r="1" spans="1:9" ht="33.75" customHeight="1" x14ac:dyDescent="0.25">
      <c r="A1" s="19" t="s">
        <v>16</v>
      </c>
      <c r="B1" s="19"/>
      <c r="C1" s="19"/>
      <c r="D1" s="19"/>
      <c r="E1" s="19"/>
      <c r="F1" s="19"/>
    </row>
    <row r="2" spans="1:9" x14ac:dyDescent="0.25">
      <c r="A2" s="20"/>
      <c r="B2" s="20"/>
      <c r="C2" s="20"/>
      <c r="D2" s="20"/>
      <c r="E2" s="20"/>
      <c r="F2" s="2" t="s">
        <v>4</v>
      </c>
    </row>
    <row r="3" spans="1:9" x14ac:dyDescent="0.25">
      <c r="A3" s="3"/>
      <c r="B3" s="4" t="s">
        <v>5</v>
      </c>
      <c r="C3" s="4" t="s">
        <v>0</v>
      </c>
      <c r="D3" s="4" t="s">
        <v>1</v>
      </c>
      <c r="E3" s="4" t="s">
        <v>2</v>
      </c>
      <c r="F3" s="4" t="s">
        <v>3</v>
      </c>
    </row>
    <row r="4" spans="1:9" x14ac:dyDescent="0.25">
      <c r="A4" s="16" t="s">
        <v>15</v>
      </c>
      <c r="B4" s="17"/>
      <c r="C4" s="17"/>
      <c r="D4" s="17"/>
      <c r="E4" s="17"/>
      <c r="F4" s="18"/>
    </row>
    <row r="5" spans="1:9" x14ac:dyDescent="0.25">
      <c r="A5" s="5" t="s">
        <v>6</v>
      </c>
      <c r="B5" s="6">
        <f>D5+E5</f>
        <v>4320.9930000000004</v>
      </c>
      <c r="C5" s="7"/>
      <c r="D5" s="14">
        <v>2686.21</v>
      </c>
      <c r="E5" s="14">
        <v>1634.7829999999999</v>
      </c>
      <c r="F5" s="7"/>
      <c r="G5" s="8"/>
    </row>
    <row r="6" spans="1:9" x14ac:dyDescent="0.25">
      <c r="A6" s="9"/>
      <c r="B6" s="7"/>
      <c r="C6" s="7"/>
      <c r="D6" s="7"/>
      <c r="E6" s="7"/>
      <c r="F6" s="7"/>
      <c r="G6" s="8"/>
    </row>
    <row r="7" spans="1:9" x14ac:dyDescent="0.25">
      <c r="A7" s="5" t="s">
        <v>7</v>
      </c>
      <c r="B7" s="6">
        <f>D7+E7+F7</f>
        <v>4000.8779999999997</v>
      </c>
      <c r="C7" s="7"/>
      <c r="D7" s="7">
        <f>D9+D10+D11</f>
        <v>2056.1040000000003</v>
      </c>
      <c r="E7" s="7">
        <f t="shared" ref="E7:F7" si="0">E9+E10+E11</f>
        <v>1126.3239999999998</v>
      </c>
      <c r="F7" s="7">
        <f t="shared" si="0"/>
        <v>818.45</v>
      </c>
      <c r="G7" s="8"/>
    </row>
    <row r="8" spans="1:9" x14ac:dyDescent="0.25">
      <c r="A8" s="10" t="s">
        <v>8</v>
      </c>
      <c r="B8" s="6"/>
      <c r="C8" s="7"/>
      <c r="D8" s="7"/>
      <c r="E8" s="7"/>
      <c r="F8" s="7"/>
      <c r="G8" s="8"/>
    </row>
    <row r="9" spans="1:9" ht="30" x14ac:dyDescent="0.25">
      <c r="A9" s="11" t="s">
        <v>9</v>
      </c>
      <c r="B9" s="7">
        <f>D9+E9+F9</f>
        <v>1914.665</v>
      </c>
      <c r="C9" s="7"/>
      <c r="D9" s="7">
        <v>771.69200000000001</v>
      </c>
      <c r="E9" s="7">
        <v>1122.5129999999999</v>
      </c>
      <c r="F9" s="7">
        <v>20.46</v>
      </c>
      <c r="G9" s="8"/>
      <c r="I9" s="8"/>
    </row>
    <row r="10" spans="1:9" x14ac:dyDescent="0.25">
      <c r="A10" s="11" t="s">
        <v>10</v>
      </c>
      <c r="B10" s="7">
        <f>D10+F10</f>
        <v>805.19399999999996</v>
      </c>
      <c r="C10" s="7"/>
      <c r="D10" s="7">
        <v>7.2039999999999997</v>
      </c>
      <c r="E10" s="7"/>
      <c r="F10" s="7">
        <v>797.99</v>
      </c>
      <c r="G10" s="8"/>
    </row>
    <row r="11" spans="1:9" ht="30" x14ac:dyDescent="0.25">
      <c r="A11" s="11" t="s">
        <v>11</v>
      </c>
      <c r="B11" s="7">
        <f>D11+E11</f>
        <v>1281.019</v>
      </c>
      <c r="C11" s="7"/>
      <c r="D11" s="7">
        <v>1277.2080000000001</v>
      </c>
      <c r="E11" s="7">
        <v>3.8109999999999999</v>
      </c>
      <c r="F11" s="7"/>
      <c r="G11" s="8"/>
    </row>
    <row r="12" spans="1:9" x14ac:dyDescent="0.25">
      <c r="A12" s="11" t="s">
        <v>12</v>
      </c>
      <c r="B12" s="7"/>
      <c r="C12" s="7"/>
      <c r="D12" s="7"/>
      <c r="E12" s="7"/>
      <c r="F12" s="7"/>
      <c r="G12" s="8"/>
    </row>
    <row r="13" spans="1:9" x14ac:dyDescent="0.25">
      <c r="A13" s="5" t="s">
        <v>13</v>
      </c>
      <c r="B13" s="6">
        <f>B5-B7</f>
        <v>320.11500000000069</v>
      </c>
      <c r="C13" s="6"/>
      <c r="D13" s="6">
        <v>87.393550000000005</v>
      </c>
      <c r="E13" s="6">
        <v>96.782740000000004</v>
      </c>
      <c r="F13" s="13">
        <v>135.93871999999999</v>
      </c>
      <c r="G13" s="8"/>
    </row>
    <row r="14" spans="1:9" x14ac:dyDescent="0.25">
      <c r="A14" s="5" t="s">
        <v>14</v>
      </c>
      <c r="B14" s="15">
        <f>B13/B5*100</f>
        <v>7.4083665490779698</v>
      </c>
      <c r="C14" s="12"/>
      <c r="D14" s="12">
        <f>D13/D5*100</f>
        <v>3.2534146622937152</v>
      </c>
      <c r="E14" s="12">
        <f>E13/E5*100</f>
        <v>5.920219380798553</v>
      </c>
      <c r="F14" s="12">
        <f>F13/F7*100</f>
        <v>16.609288288838655</v>
      </c>
      <c r="G14" s="8"/>
    </row>
    <row r="15" spans="1:9" x14ac:dyDescent="0.25">
      <c r="A15" s="16" t="s">
        <v>17</v>
      </c>
      <c r="B15" s="17"/>
      <c r="C15" s="17"/>
      <c r="D15" s="17"/>
      <c r="E15" s="17"/>
      <c r="F15" s="18"/>
    </row>
    <row r="16" spans="1:9" x14ac:dyDescent="0.25">
      <c r="A16" s="5" t="s">
        <v>6</v>
      </c>
      <c r="B16" s="6">
        <f>D16+E16</f>
        <v>4264.6219999999994</v>
      </c>
      <c r="C16" s="7"/>
      <c r="D16" s="14">
        <v>2646.4459999999999</v>
      </c>
      <c r="E16" s="14">
        <v>1618.1759999999999</v>
      </c>
      <c r="F16" s="7"/>
    </row>
    <row r="17" spans="1:6" x14ac:dyDescent="0.25">
      <c r="A17" s="9"/>
      <c r="B17" s="7"/>
      <c r="C17" s="7"/>
      <c r="D17" s="7"/>
      <c r="E17" s="7"/>
      <c r="F17" s="7"/>
    </row>
    <row r="18" spans="1:6" x14ac:dyDescent="0.25">
      <c r="A18" s="5" t="s">
        <v>7</v>
      </c>
      <c r="B18" s="6">
        <f>D18+E18+F18</f>
        <v>4040.5010000000002</v>
      </c>
      <c r="C18" s="7"/>
      <c r="D18" s="7">
        <f>D20+D21+D22</f>
        <v>2099.4719999999998</v>
      </c>
      <c r="E18" s="7">
        <f>E20+E21+E22</f>
        <v>1172.8560000000002</v>
      </c>
      <c r="F18" s="7">
        <f>F20+F21+F22</f>
        <v>768.173</v>
      </c>
    </row>
    <row r="19" spans="1:6" x14ac:dyDescent="0.25">
      <c r="A19" s="10" t="s">
        <v>8</v>
      </c>
      <c r="B19" s="6"/>
      <c r="C19" s="7"/>
      <c r="D19" s="7"/>
      <c r="E19" s="7"/>
      <c r="F19" s="7"/>
    </row>
    <row r="20" spans="1:6" ht="30" x14ac:dyDescent="0.25">
      <c r="A20" s="11" t="s">
        <v>9</v>
      </c>
      <c r="B20" s="7">
        <f>D20+E20+F20</f>
        <v>2066.5160000000001</v>
      </c>
      <c r="C20" s="7"/>
      <c r="D20" s="7">
        <v>878.45600000000002</v>
      </c>
      <c r="E20" s="7">
        <v>1169.3800000000001</v>
      </c>
      <c r="F20" s="7">
        <v>18.68</v>
      </c>
    </row>
    <row r="21" spans="1:6" x14ac:dyDescent="0.25">
      <c r="A21" s="11" t="s">
        <v>10</v>
      </c>
      <c r="B21" s="7">
        <f>D21+F21</f>
        <v>755.89300000000003</v>
      </c>
      <c r="C21" s="7"/>
      <c r="D21" s="7">
        <v>6.4</v>
      </c>
      <c r="E21" s="7"/>
      <c r="F21" s="7">
        <v>749.49300000000005</v>
      </c>
    </row>
    <row r="22" spans="1:6" ht="30" x14ac:dyDescent="0.25">
      <c r="A22" s="11" t="s">
        <v>11</v>
      </c>
      <c r="B22" s="7">
        <f>D22+E22</f>
        <v>1218.0920000000001</v>
      </c>
      <c r="C22" s="7"/>
      <c r="D22" s="7">
        <v>1214.616</v>
      </c>
      <c r="E22" s="7">
        <v>3.476</v>
      </c>
      <c r="F22" s="7"/>
    </row>
    <row r="23" spans="1:6" x14ac:dyDescent="0.25">
      <c r="A23" s="11" t="s">
        <v>12</v>
      </c>
      <c r="B23" s="7"/>
      <c r="C23" s="7"/>
      <c r="D23" s="7"/>
      <c r="E23" s="7"/>
      <c r="F23" s="7"/>
    </row>
    <row r="24" spans="1:6" x14ac:dyDescent="0.25">
      <c r="A24" s="5" t="s">
        <v>13</v>
      </c>
      <c r="B24" s="6">
        <f>B16-B18</f>
        <v>224.12099999999919</v>
      </c>
      <c r="C24" s="6"/>
      <c r="D24" s="6">
        <v>58.838999999999999</v>
      </c>
      <c r="E24" s="6">
        <v>80.963999999999999</v>
      </c>
      <c r="F24" s="13">
        <v>84.317999999999998</v>
      </c>
    </row>
    <row r="25" spans="1:6" x14ac:dyDescent="0.25">
      <c r="A25" s="5" t="s">
        <v>14</v>
      </c>
      <c r="B25" s="15">
        <f>B24/B16*100</f>
        <v>5.2553544018672511</v>
      </c>
      <c r="C25" s="12"/>
      <c r="D25" s="12">
        <f>D24/D16*100</f>
        <v>2.2233213902720856</v>
      </c>
      <c r="E25" s="12">
        <f>E24/E16*100</f>
        <v>5.0034112482202184</v>
      </c>
      <c r="F25" s="12">
        <f>F24/F18*100</f>
        <v>10.976433693972581</v>
      </c>
    </row>
    <row r="26" spans="1:6" x14ac:dyDescent="0.25">
      <c r="A26" s="16" t="s">
        <v>18</v>
      </c>
      <c r="B26" s="17"/>
      <c r="C26" s="17"/>
      <c r="D26" s="17"/>
      <c r="E26" s="17"/>
      <c r="F26" s="18"/>
    </row>
    <row r="27" spans="1:6" x14ac:dyDescent="0.25">
      <c r="A27" s="5" t="s">
        <v>6</v>
      </c>
      <c r="B27" s="6">
        <f>D27+E27</f>
        <v>4034.0699999999997</v>
      </c>
      <c r="C27" s="7"/>
      <c r="D27" s="14">
        <v>2603.2869999999998</v>
      </c>
      <c r="E27" s="14">
        <v>1430.7829999999999</v>
      </c>
      <c r="F27" s="7"/>
    </row>
    <row r="28" spans="1:6" x14ac:dyDescent="0.25">
      <c r="A28" s="9"/>
      <c r="B28" s="7"/>
      <c r="C28" s="7"/>
      <c r="D28" s="7"/>
      <c r="E28" s="7"/>
      <c r="F28" s="7"/>
    </row>
    <row r="29" spans="1:6" x14ac:dyDescent="0.25">
      <c r="A29" s="5" t="s">
        <v>7</v>
      </c>
      <c r="B29" s="6">
        <f>D29+E29+F29</f>
        <v>3842.4070000000002</v>
      </c>
      <c r="C29" s="7"/>
      <c r="D29" s="7">
        <f>D31+D32+D33</f>
        <v>2039.2080000000001</v>
      </c>
      <c r="E29" s="7">
        <f>E31+E32+E33</f>
        <v>1143.2730000000001</v>
      </c>
      <c r="F29" s="7">
        <f>F31+F32+F33</f>
        <v>659.92599999999993</v>
      </c>
    </row>
    <row r="30" spans="1:6" x14ac:dyDescent="0.25">
      <c r="A30" s="10" t="s">
        <v>8</v>
      </c>
      <c r="B30" s="6"/>
      <c r="C30" s="7"/>
      <c r="D30" s="7"/>
      <c r="E30" s="7"/>
      <c r="F30" s="7"/>
    </row>
    <row r="31" spans="1:6" ht="30" x14ac:dyDescent="0.25">
      <c r="A31" s="11" t="s">
        <v>9</v>
      </c>
      <c r="B31" s="7">
        <f>D31+E31+F31</f>
        <v>2055.9160000000002</v>
      </c>
      <c r="C31" s="7"/>
      <c r="D31" s="7">
        <v>896.928</v>
      </c>
      <c r="E31" s="7">
        <v>1139.9190000000001</v>
      </c>
      <c r="F31" s="7">
        <v>19.068999999999999</v>
      </c>
    </row>
    <row r="32" spans="1:6" x14ac:dyDescent="0.25">
      <c r="A32" s="11" t="s">
        <v>10</v>
      </c>
      <c r="B32" s="7">
        <f>D32+F32</f>
        <v>647.697</v>
      </c>
      <c r="C32" s="7"/>
      <c r="D32" s="7">
        <v>6.84</v>
      </c>
      <c r="E32" s="7"/>
      <c r="F32" s="7">
        <v>640.85699999999997</v>
      </c>
    </row>
    <row r="33" spans="1:6" ht="30" x14ac:dyDescent="0.25">
      <c r="A33" s="11" t="s">
        <v>11</v>
      </c>
      <c r="B33" s="7">
        <f>D33+E33</f>
        <v>1138.7940000000001</v>
      </c>
      <c r="C33" s="7"/>
      <c r="D33" s="7">
        <v>1135.44</v>
      </c>
      <c r="E33" s="7">
        <v>3.3540000000000001</v>
      </c>
      <c r="F33" s="7"/>
    </row>
    <row r="34" spans="1:6" x14ac:dyDescent="0.25">
      <c r="A34" s="11" t="s">
        <v>12</v>
      </c>
      <c r="B34" s="7"/>
      <c r="C34" s="7"/>
      <c r="D34" s="7"/>
      <c r="E34" s="7"/>
      <c r="F34" s="7"/>
    </row>
    <row r="35" spans="1:6" x14ac:dyDescent="0.25">
      <c r="A35" s="5" t="s">
        <v>13</v>
      </c>
      <c r="B35" s="6">
        <f>B27-B29</f>
        <v>191.66299999999956</v>
      </c>
      <c r="C35" s="6"/>
      <c r="D35" s="6">
        <v>84.106999999999999</v>
      </c>
      <c r="E35" s="6">
        <v>37.322000000000003</v>
      </c>
      <c r="F35" s="13">
        <v>70.233999999999995</v>
      </c>
    </row>
    <row r="36" spans="1:6" x14ac:dyDescent="0.25">
      <c r="A36" s="5" t="s">
        <v>14</v>
      </c>
      <c r="B36" s="15">
        <f>B35/B27*100</f>
        <v>4.7511074423596904</v>
      </c>
      <c r="C36" s="12"/>
      <c r="D36" s="12">
        <f>D35/D27*100</f>
        <v>3.2308001384403644</v>
      </c>
      <c r="E36" s="12">
        <f>E35/E27*100</f>
        <v>2.6085017783968643</v>
      </c>
      <c r="F36" s="12">
        <f>F35/F29*100</f>
        <v>10.642708424884002</v>
      </c>
    </row>
    <row r="37" spans="1:6" x14ac:dyDescent="0.25">
      <c r="A37" s="16" t="s">
        <v>19</v>
      </c>
      <c r="B37" s="17"/>
      <c r="C37" s="17"/>
      <c r="D37" s="17"/>
      <c r="E37" s="17"/>
      <c r="F37" s="18"/>
    </row>
    <row r="38" spans="1:6" x14ac:dyDescent="0.25">
      <c r="A38" s="5" t="s">
        <v>6</v>
      </c>
      <c r="B38" s="6">
        <f>D38+E38</f>
        <v>3252.3919999999998</v>
      </c>
      <c r="C38" s="7"/>
      <c r="D38" s="14">
        <v>2130.348</v>
      </c>
      <c r="E38" s="14">
        <v>1122.0440000000001</v>
      </c>
      <c r="F38" s="7"/>
    </row>
    <row r="39" spans="1:6" x14ac:dyDescent="0.25">
      <c r="A39" s="9"/>
      <c r="B39" s="7"/>
      <c r="C39" s="7"/>
      <c r="D39" s="7"/>
      <c r="E39" s="7"/>
      <c r="F39" s="7"/>
    </row>
    <row r="40" spans="1:6" x14ac:dyDescent="0.25">
      <c r="A40" s="5" t="s">
        <v>7</v>
      </c>
      <c r="B40" s="6">
        <f>D40+E40+F40</f>
        <v>3394.7809999999999</v>
      </c>
      <c r="C40" s="7"/>
      <c r="D40" s="7">
        <f>D42+D43+D44</f>
        <v>1906.404</v>
      </c>
      <c r="E40" s="7">
        <f>E42+E43+E44</f>
        <v>854.88400000000001</v>
      </c>
      <c r="F40" s="7">
        <f>F42+F43+F44</f>
        <v>633.49300000000005</v>
      </c>
    </row>
    <row r="41" spans="1:6" x14ac:dyDescent="0.25">
      <c r="A41" s="10" t="s">
        <v>8</v>
      </c>
      <c r="B41" s="6"/>
      <c r="C41" s="7"/>
      <c r="D41" s="7"/>
      <c r="E41" s="7"/>
      <c r="F41" s="7"/>
    </row>
    <row r="42" spans="1:6" ht="30" x14ac:dyDescent="0.25">
      <c r="A42" s="11" t="s">
        <v>9</v>
      </c>
      <c r="B42" s="7">
        <f>D42+E42+F42</f>
        <v>1610.1389999999999</v>
      </c>
      <c r="C42" s="7"/>
      <c r="D42" s="7">
        <v>742.00800000000004</v>
      </c>
      <c r="E42" s="7">
        <v>852.01599999999996</v>
      </c>
      <c r="F42" s="7">
        <v>16.114999999999998</v>
      </c>
    </row>
    <row r="43" spans="1:6" x14ac:dyDescent="0.25">
      <c r="A43" s="11" t="s">
        <v>10</v>
      </c>
      <c r="B43" s="7">
        <f>D43+F43</f>
        <v>623.61800000000005</v>
      </c>
      <c r="C43" s="7"/>
      <c r="D43" s="7">
        <v>6.24</v>
      </c>
      <c r="E43" s="7"/>
      <c r="F43" s="7">
        <v>617.37800000000004</v>
      </c>
    </row>
    <row r="44" spans="1:6" ht="30" x14ac:dyDescent="0.25">
      <c r="A44" s="11" t="s">
        <v>11</v>
      </c>
      <c r="B44" s="7">
        <f>D44+E44</f>
        <v>1161.0239999999999</v>
      </c>
      <c r="C44" s="7"/>
      <c r="D44" s="7">
        <v>1158.1559999999999</v>
      </c>
      <c r="E44" s="7">
        <v>2.8679999999999999</v>
      </c>
      <c r="F44" s="7"/>
    </row>
    <row r="45" spans="1:6" x14ac:dyDescent="0.25">
      <c r="A45" s="11" t="s">
        <v>12</v>
      </c>
      <c r="B45" s="7"/>
      <c r="C45" s="7"/>
      <c r="D45" s="7"/>
      <c r="E45" s="7"/>
      <c r="F45" s="7"/>
    </row>
    <row r="46" spans="1:6" x14ac:dyDescent="0.25">
      <c r="A46" s="5" t="s">
        <v>13</v>
      </c>
      <c r="B46" s="6">
        <v>94.174000000000007</v>
      </c>
      <c r="C46" s="6"/>
      <c r="D46" s="6">
        <v>40.345999999999997</v>
      </c>
      <c r="E46" s="6">
        <v>53.488999999999997</v>
      </c>
      <c r="F46" s="13">
        <v>0.33900000000000002</v>
      </c>
    </row>
    <row r="47" spans="1:6" x14ac:dyDescent="0.25">
      <c r="A47" s="5" t="s">
        <v>14</v>
      </c>
      <c r="B47" s="15">
        <f>B46/B38*100</f>
        <v>2.8955304280664818</v>
      </c>
      <c r="C47" s="12"/>
      <c r="D47" s="12">
        <f>D46/D38*100</f>
        <v>1.8938689829079567</v>
      </c>
      <c r="E47" s="12">
        <f>E46/E38*100</f>
        <v>4.7671036073451658</v>
      </c>
      <c r="F47" s="12">
        <f>F46/F40*100</f>
        <v>5.3512824924663728E-2</v>
      </c>
    </row>
    <row r="48" spans="1:6" x14ac:dyDescent="0.25">
      <c r="A48" s="16" t="s">
        <v>20</v>
      </c>
      <c r="B48" s="17"/>
      <c r="C48" s="17"/>
      <c r="D48" s="17"/>
      <c r="E48" s="17"/>
      <c r="F48" s="18"/>
    </row>
    <row r="49" spans="1:6" x14ac:dyDescent="0.25">
      <c r="A49" s="5" t="s">
        <v>6</v>
      </c>
      <c r="B49" s="6">
        <f>D49+E49</f>
        <v>2748.2690000000002</v>
      </c>
      <c r="C49" s="7"/>
      <c r="D49" s="14">
        <v>1936.586</v>
      </c>
      <c r="E49" s="14">
        <v>811.68299999999999</v>
      </c>
      <c r="F49" s="7"/>
    </row>
    <row r="50" spans="1:6" x14ac:dyDescent="0.25">
      <c r="A50" s="9"/>
      <c r="B50" s="7"/>
      <c r="C50" s="7"/>
      <c r="D50" s="7"/>
      <c r="E50" s="7"/>
      <c r="F50" s="7"/>
    </row>
    <row r="51" spans="1:6" x14ac:dyDescent="0.25">
      <c r="A51" s="5" t="s">
        <v>7</v>
      </c>
      <c r="B51" s="6">
        <f>D51+E51+F51</f>
        <v>2705.4450000000002</v>
      </c>
      <c r="C51" s="7"/>
      <c r="D51" s="7">
        <f>D53+D54+D55</f>
        <v>1585.6079999999999</v>
      </c>
      <c r="E51" s="7">
        <f>E53+E54+E55</f>
        <v>709.13099999999997</v>
      </c>
      <c r="F51" s="7">
        <f>F53+F54+F55</f>
        <v>410.70600000000002</v>
      </c>
    </row>
    <row r="52" spans="1:6" x14ac:dyDescent="0.25">
      <c r="A52" s="10" t="s">
        <v>8</v>
      </c>
      <c r="B52" s="6"/>
      <c r="C52" s="7"/>
      <c r="D52" s="7"/>
      <c r="E52" s="7"/>
      <c r="F52" s="7"/>
    </row>
    <row r="53" spans="1:6" ht="30" x14ac:dyDescent="0.25">
      <c r="A53" s="11" t="s">
        <v>9</v>
      </c>
      <c r="B53" s="7">
        <f>D53+E53+F53</f>
        <v>1434.241</v>
      </c>
      <c r="C53" s="7"/>
      <c r="D53" s="7">
        <v>710.01599999999996</v>
      </c>
      <c r="E53" s="7">
        <v>707.57399999999996</v>
      </c>
      <c r="F53" s="7">
        <v>16.651</v>
      </c>
    </row>
    <row r="54" spans="1:6" x14ac:dyDescent="0.25">
      <c r="A54" s="11" t="s">
        <v>10</v>
      </c>
      <c r="B54" s="7">
        <f>D54+F54</f>
        <v>400.05500000000001</v>
      </c>
      <c r="C54" s="7"/>
      <c r="D54" s="7">
        <v>6</v>
      </c>
      <c r="E54" s="7"/>
      <c r="F54" s="7">
        <v>394.05500000000001</v>
      </c>
    </row>
    <row r="55" spans="1:6" ht="30" x14ac:dyDescent="0.25">
      <c r="A55" s="11" t="s">
        <v>11</v>
      </c>
      <c r="B55" s="7">
        <f>D55+E55</f>
        <v>871.149</v>
      </c>
      <c r="C55" s="7"/>
      <c r="D55" s="7">
        <v>869.59199999999998</v>
      </c>
      <c r="E55" s="7">
        <v>1.5569999999999999</v>
      </c>
      <c r="F55" s="7"/>
    </row>
    <row r="56" spans="1:6" x14ac:dyDescent="0.25">
      <c r="A56" s="11" t="s">
        <v>12</v>
      </c>
      <c r="B56" s="7"/>
      <c r="C56" s="7"/>
      <c r="D56" s="7"/>
      <c r="E56" s="7"/>
      <c r="F56" s="7"/>
    </row>
    <row r="57" spans="1:6" x14ac:dyDescent="0.25">
      <c r="A57" s="5" t="s">
        <v>13</v>
      </c>
      <c r="B57" s="7">
        <f>D57+E57+F57</f>
        <v>83.186000000000007</v>
      </c>
      <c r="C57" s="6"/>
      <c r="D57" s="6">
        <v>35.86</v>
      </c>
      <c r="E57" s="6">
        <v>47.023000000000003</v>
      </c>
      <c r="F57" s="13">
        <v>0.30299999999999999</v>
      </c>
    </row>
    <row r="58" spans="1:6" x14ac:dyDescent="0.25">
      <c r="A58" s="5" t="s">
        <v>14</v>
      </c>
      <c r="B58" s="15">
        <f>B57/B49*100</f>
        <v>3.0268507194892496</v>
      </c>
      <c r="C58" s="12"/>
      <c r="D58" s="12">
        <f>D57/D49*100</f>
        <v>1.8517122399934731</v>
      </c>
      <c r="E58" s="12">
        <f>E57/E49*100</f>
        <v>5.7932715111687694</v>
      </c>
      <c r="F58" s="12">
        <f>F57/F51*100</f>
        <v>7.3775401382010483E-2</v>
      </c>
    </row>
    <row r="59" spans="1:6" x14ac:dyDescent="0.25">
      <c r="A59" s="16" t="s">
        <v>21</v>
      </c>
      <c r="B59" s="17"/>
      <c r="C59" s="17"/>
      <c r="D59" s="17"/>
      <c r="E59" s="17"/>
      <c r="F59" s="18"/>
    </row>
    <row r="60" spans="1:6" x14ac:dyDescent="0.25">
      <c r="A60" s="5" t="s">
        <v>6</v>
      </c>
      <c r="B60" s="6">
        <f>D60+E60</f>
        <v>2824.8150000000001</v>
      </c>
      <c r="C60" s="7"/>
      <c r="D60" s="14">
        <v>1913.37</v>
      </c>
      <c r="E60" s="14">
        <v>911.44500000000005</v>
      </c>
      <c r="F60" s="7"/>
    </row>
    <row r="61" spans="1:6" x14ac:dyDescent="0.25">
      <c r="A61" s="9"/>
      <c r="B61" s="7"/>
      <c r="C61" s="7"/>
      <c r="D61" s="7"/>
      <c r="E61" s="7"/>
      <c r="F61" s="7"/>
    </row>
    <row r="62" spans="1:6" x14ac:dyDescent="0.25">
      <c r="A62" s="5" t="s">
        <v>7</v>
      </c>
      <c r="B62" s="6">
        <f>D62+E62+F62</f>
        <v>2728.9270000000001</v>
      </c>
      <c r="C62" s="7"/>
      <c r="D62" s="7">
        <f>D64+D65+D66</f>
        <v>1492.3200000000002</v>
      </c>
      <c r="E62" s="7">
        <f>E64+E65+E66</f>
        <v>944.49799999999993</v>
      </c>
      <c r="F62" s="7">
        <f>F64+F65+F66</f>
        <v>292.10899999999998</v>
      </c>
    </row>
    <row r="63" spans="1:6" x14ac:dyDescent="0.25">
      <c r="A63" s="10" t="s">
        <v>8</v>
      </c>
      <c r="B63" s="6"/>
      <c r="C63" s="7"/>
      <c r="D63" s="7"/>
      <c r="E63" s="7"/>
      <c r="F63" s="7"/>
    </row>
    <row r="64" spans="1:6" ht="30" x14ac:dyDescent="0.25">
      <c r="A64" s="11" t="s">
        <v>9</v>
      </c>
      <c r="B64" s="7">
        <f>D64+E64+F64</f>
        <v>1682.066</v>
      </c>
      <c r="C64" s="7"/>
      <c r="D64" s="7">
        <v>720.08</v>
      </c>
      <c r="E64" s="7">
        <v>943.44899999999996</v>
      </c>
      <c r="F64" s="7">
        <v>18.536999999999999</v>
      </c>
    </row>
    <row r="65" spans="1:6" x14ac:dyDescent="0.25">
      <c r="A65" s="11" t="s">
        <v>10</v>
      </c>
      <c r="B65" s="7">
        <f>D65+F65</f>
        <v>279.49200000000002</v>
      </c>
      <c r="C65" s="7"/>
      <c r="D65" s="7">
        <v>5.92</v>
      </c>
      <c r="E65" s="7"/>
      <c r="F65" s="7">
        <v>273.572</v>
      </c>
    </row>
    <row r="66" spans="1:6" ht="30" x14ac:dyDescent="0.25">
      <c r="A66" s="11" t="s">
        <v>11</v>
      </c>
      <c r="B66" s="7">
        <f>D66+E66</f>
        <v>767.36900000000003</v>
      </c>
      <c r="C66" s="7"/>
      <c r="D66" s="7">
        <v>766.32</v>
      </c>
      <c r="E66" s="7">
        <v>1.0489999999999999</v>
      </c>
      <c r="F66" s="7"/>
    </row>
    <row r="67" spans="1:6" x14ac:dyDescent="0.25">
      <c r="A67" s="11" t="s">
        <v>12</v>
      </c>
      <c r="B67" s="7"/>
      <c r="C67" s="7"/>
      <c r="D67" s="7"/>
      <c r="E67" s="7"/>
      <c r="F67" s="7"/>
    </row>
    <row r="68" spans="1:6" x14ac:dyDescent="0.25">
      <c r="A68" s="5" t="s">
        <v>13</v>
      </c>
      <c r="B68" s="7">
        <f>D68+E68+F68</f>
        <v>98.443000000000012</v>
      </c>
      <c r="C68" s="6"/>
      <c r="D68" s="6">
        <v>43.508000000000003</v>
      </c>
      <c r="E68" s="6">
        <v>54.576999999999998</v>
      </c>
      <c r="F68" s="13">
        <v>0.35799999999999998</v>
      </c>
    </row>
    <row r="69" spans="1:6" x14ac:dyDescent="0.25">
      <c r="A69" s="5" t="s">
        <v>14</v>
      </c>
      <c r="B69" s="15">
        <f>B68/B60*100</f>
        <v>3.4849361816614541</v>
      </c>
      <c r="C69" s="12"/>
      <c r="D69" s="12">
        <f>D68/D60*100</f>
        <v>2.2738937058697486</v>
      </c>
      <c r="E69" s="12">
        <f>E68/E60*100</f>
        <v>5.9879641667900971</v>
      </c>
      <c r="F69" s="12">
        <f>F68/F62*100</f>
        <v>0.12255699071237107</v>
      </c>
    </row>
    <row r="70" spans="1:6" x14ac:dyDescent="0.25">
      <c r="A70" s="16" t="s">
        <v>22</v>
      </c>
      <c r="B70" s="17"/>
      <c r="C70" s="17"/>
      <c r="D70" s="17"/>
      <c r="E70" s="17"/>
      <c r="F70" s="18"/>
    </row>
    <row r="71" spans="1:6" x14ac:dyDescent="0.25">
      <c r="A71" s="5" t="s">
        <v>6</v>
      </c>
      <c r="B71" s="6">
        <f>D71+E71</f>
        <v>3043.2860000000001</v>
      </c>
      <c r="C71" s="7"/>
      <c r="D71" s="14">
        <v>2073.067</v>
      </c>
      <c r="E71" s="14">
        <v>970.21900000000005</v>
      </c>
      <c r="F71" s="7"/>
    </row>
    <row r="72" spans="1:6" x14ac:dyDescent="0.25">
      <c r="A72" s="9"/>
      <c r="B72" s="7"/>
      <c r="C72" s="7"/>
      <c r="D72" s="7"/>
      <c r="E72" s="7"/>
      <c r="F72" s="7"/>
    </row>
    <row r="73" spans="1:6" x14ac:dyDescent="0.25">
      <c r="A73" s="5" t="s">
        <v>7</v>
      </c>
      <c r="B73" s="6">
        <f>D73+E73+F73</f>
        <v>2982.7110000000002</v>
      </c>
      <c r="C73" s="7"/>
      <c r="D73" s="7">
        <f>D75+D76+D77</f>
        <v>1560.9960000000001</v>
      </c>
      <c r="E73" s="7">
        <f>E75+E76+E77</f>
        <v>1063.9749999999999</v>
      </c>
      <c r="F73" s="7">
        <f>F75+F76+F77</f>
        <v>357.74</v>
      </c>
    </row>
    <row r="74" spans="1:6" x14ac:dyDescent="0.25">
      <c r="A74" s="10" t="s">
        <v>8</v>
      </c>
      <c r="B74" s="6"/>
      <c r="C74" s="7"/>
      <c r="D74" s="7"/>
      <c r="E74" s="7"/>
      <c r="F74" s="7"/>
    </row>
    <row r="75" spans="1:6" ht="30" x14ac:dyDescent="0.25">
      <c r="A75" s="11" t="s">
        <v>9</v>
      </c>
      <c r="B75" s="7">
        <f>D75+E75+F75</f>
        <v>1799.8510000000001</v>
      </c>
      <c r="C75" s="7"/>
      <c r="D75" s="7">
        <v>716.84400000000005</v>
      </c>
      <c r="E75" s="7">
        <v>1063.116</v>
      </c>
      <c r="F75" s="7">
        <v>19.890999999999998</v>
      </c>
    </row>
    <row r="76" spans="1:6" x14ac:dyDescent="0.25">
      <c r="A76" s="11" t="s">
        <v>10</v>
      </c>
      <c r="B76" s="7">
        <f>D76+F76</f>
        <v>343.60899999999998</v>
      </c>
      <c r="C76" s="7"/>
      <c r="D76" s="7">
        <v>5.76</v>
      </c>
      <c r="E76" s="7"/>
      <c r="F76" s="7">
        <v>337.84899999999999</v>
      </c>
    </row>
    <row r="77" spans="1:6" ht="30" x14ac:dyDescent="0.25">
      <c r="A77" s="11" t="s">
        <v>11</v>
      </c>
      <c r="B77" s="7">
        <f>D77+E77</f>
        <v>839.25100000000009</v>
      </c>
      <c r="C77" s="7"/>
      <c r="D77" s="7">
        <v>838.39200000000005</v>
      </c>
      <c r="E77" s="7">
        <v>0.85899999999999999</v>
      </c>
      <c r="F77" s="7"/>
    </row>
    <row r="78" spans="1:6" x14ac:dyDescent="0.25">
      <c r="A78" s="11" t="s">
        <v>12</v>
      </c>
      <c r="B78" s="7"/>
      <c r="C78" s="7"/>
      <c r="D78" s="7"/>
      <c r="E78" s="7"/>
      <c r="F78" s="7"/>
    </row>
    <row r="79" spans="1:6" x14ac:dyDescent="0.25">
      <c r="A79" s="5" t="s">
        <v>13</v>
      </c>
      <c r="B79" s="7">
        <f>D79+E79+F79</f>
        <v>99.14500000000001</v>
      </c>
      <c r="C79" s="6"/>
      <c r="D79" s="6">
        <v>37.018300000000004</v>
      </c>
      <c r="E79" s="6">
        <v>61.829250000000002</v>
      </c>
      <c r="F79" s="13">
        <v>0.29744999999999999</v>
      </c>
    </row>
    <row r="80" spans="1:6" x14ac:dyDescent="0.25">
      <c r="A80" s="5" t="s">
        <v>14</v>
      </c>
      <c r="B80" s="15">
        <f>B79/B71*100</f>
        <v>3.2578272301715976</v>
      </c>
      <c r="C80" s="12"/>
      <c r="D80" s="12">
        <f>D79/D71*100</f>
        <v>1.7856779351559791</v>
      </c>
      <c r="E80" s="12">
        <f>E79/E71*100</f>
        <v>6.3727106972755632</v>
      </c>
      <c r="F80" s="12">
        <f>F79/F73*100</f>
        <v>8.3146978252362044E-2</v>
      </c>
    </row>
    <row r="81" spans="1:6" x14ac:dyDescent="0.25">
      <c r="A81" s="16" t="s">
        <v>23</v>
      </c>
      <c r="B81" s="17"/>
      <c r="C81" s="17"/>
      <c r="D81" s="17"/>
      <c r="E81" s="17"/>
      <c r="F81" s="18"/>
    </row>
    <row r="82" spans="1:6" x14ac:dyDescent="0.25">
      <c r="A82" s="5" t="s">
        <v>6</v>
      </c>
      <c r="B82" s="6">
        <f>D82+E82</f>
        <v>2964.7370000000001</v>
      </c>
      <c r="C82" s="7"/>
      <c r="D82" s="14">
        <v>2078.6559999999999</v>
      </c>
      <c r="E82" s="14">
        <v>886.08100000000002</v>
      </c>
      <c r="F82" s="7"/>
    </row>
    <row r="83" spans="1:6" x14ac:dyDescent="0.25">
      <c r="A83" s="9"/>
      <c r="B83" s="7"/>
      <c r="C83" s="7"/>
      <c r="D83" s="7"/>
      <c r="E83" s="7"/>
      <c r="F83" s="7"/>
    </row>
    <row r="84" spans="1:6" x14ac:dyDescent="0.25">
      <c r="A84" s="5" t="s">
        <v>7</v>
      </c>
      <c r="B84" s="6">
        <f>D84+E84+F84</f>
        <v>2805.2909999999997</v>
      </c>
      <c r="C84" s="7"/>
      <c r="D84" s="7">
        <f>D86+D87+D88</f>
        <v>1526.808</v>
      </c>
      <c r="E84" s="7">
        <f>E86+E87+E88</f>
        <v>1009.64</v>
      </c>
      <c r="F84" s="7">
        <f>F86+F87+F88</f>
        <v>268.84300000000002</v>
      </c>
    </row>
    <row r="85" spans="1:6" x14ac:dyDescent="0.25">
      <c r="A85" s="10" t="s">
        <v>8</v>
      </c>
      <c r="B85" s="6"/>
      <c r="C85" s="7"/>
      <c r="D85" s="7"/>
      <c r="E85" s="7"/>
      <c r="F85" s="7"/>
    </row>
    <row r="86" spans="1:6" ht="30" x14ac:dyDescent="0.25">
      <c r="A86" s="11" t="s">
        <v>9</v>
      </c>
      <c r="B86" s="7">
        <f>D86+E86+F86</f>
        <v>1736.905</v>
      </c>
      <c r="C86" s="7"/>
      <c r="D86" s="7">
        <v>710.24</v>
      </c>
      <c r="E86" s="7">
        <v>1008.5119999999999</v>
      </c>
      <c r="F86" s="7">
        <v>18.152999999999999</v>
      </c>
    </row>
    <row r="87" spans="1:6" x14ac:dyDescent="0.25">
      <c r="A87" s="11" t="s">
        <v>10</v>
      </c>
      <c r="B87" s="7">
        <f>D87+F87</f>
        <v>256.37</v>
      </c>
      <c r="C87" s="7"/>
      <c r="D87" s="7">
        <v>5.68</v>
      </c>
      <c r="E87" s="7"/>
      <c r="F87" s="7">
        <v>250.69</v>
      </c>
    </row>
    <row r="88" spans="1:6" ht="30" x14ac:dyDescent="0.25">
      <c r="A88" s="11" t="s">
        <v>11</v>
      </c>
      <c r="B88" s="7">
        <f>D88+E88</f>
        <v>812.01600000000008</v>
      </c>
      <c r="C88" s="7"/>
      <c r="D88" s="7">
        <v>810.88800000000003</v>
      </c>
      <c r="E88" s="7">
        <v>1.1279999999999999</v>
      </c>
      <c r="F88" s="7"/>
    </row>
    <row r="89" spans="1:6" x14ac:dyDescent="0.25">
      <c r="A89" s="11" t="s">
        <v>12</v>
      </c>
      <c r="B89" s="7"/>
      <c r="C89" s="7"/>
      <c r="D89" s="7"/>
      <c r="E89" s="7"/>
      <c r="F89" s="7"/>
    </row>
    <row r="90" spans="1:6" x14ac:dyDescent="0.25">
      <c r="A90" s="5" t="s">
        <v>13</v>
      </c>
      <c r="B90" s="7">
        <f>D90+E90+F90</f>
        <v>112.631</v>
      </c>
      <c r="C90" s="6"/>
      <c r="D90" s="6">
        <v>35.953000000000003</v>
      </c>
      <c r="E90" s="6">
        <v>76.39</v>
      </c>
      <c r="F90" s="13">
        <v>0.28799999999999998</v>
      </c>
    </row>
    <row r="91" spans="1:6" x14ac:dyDescent="0.25">
      <c r="A91" s="5" t="s">
        <v>14</v>
      </c>
      <c r="B91" s="15">
        <f>B90/B82*100</f>
        <v>3.7990216332848408</v>
      </c>
      <c r="C91" s="12"/>
      <c r="D91" s="12">
        <f>D90/D82*100</f>
        <v>1.7296272206656611</v>
      </c>
      <c r="E91" s="12">
        <f>E90/E82*100</f>
        <v>8.6211080025415274</v>
      </c>
      <c r="F91" s="12">
        <f>F90/F84*100</f>
        <v>0.10712572021588807</v>
      </c>
    </row>
    <row r="92" spans="1:6" x14ac:dyDescent="0.25">
      <c r="A92" s="16" t="s">
        <v>24</v>
      </c>
      <c r="B92" s="17"/>
      <c r="C92" s="17"/>
      <c r="D92" s="17"/>
      <c r="E92" s="17"/>
      <c r="F92" s="18"/>
    </row>
    <row r="93" spans="1:6" x14ac:dyDescent="0.25">
      <c r="A93" s="5" t="s">
        <v>6</v>
      </c>
      <c r="B93" s="6">
        <f>D93+E93</f>
        <v>3183.1</v>
      </c>
      <c r="C93" s="7"/>
      <c r="D93" s="14">
        <v>2124.2199999999998</v>
      </c>
      <c r="E93" s="14">
        <v>1058.8800000000001</v>
      </c>
      <c r="F93" s="7"/>
    </row>
    <row r="94" spans="1:6" x14ac:dyDescent="0.25">
      <c r="A94" s="9"/>
      <c r="B94" s="7"/>
      <c r="C94" s="7"/>
      <c r="D94" s="7"/>
      <c r="E94" s="7"/>
      <c r="F94" s="7"/>
    </row>
    <row r="95" spans="1:6" x14ac:dyDescent="0.25">
      <c r="A95" s="5" t="s">
        <v>7</v>
      </c>
      <c r="B95" s="6">
        <f>D95+E95+F95</f>
        <v>3008.8910000000001</v>
      </c>
      <c r="C95" s="7"/>
      <c r="D95" s="7">
        <f>D97+D98+D99</f>
        <v>1747.2600000000002</v>
      </c>
      <c r="E95" s="7">
        <f>E97+E98+E99</f>
        <v>974.55599999999993</v>
      </c>
      <c r="F95" s="7">
        <f>F97+F98+F99</f>
        <v>287.07499999999999</v>
      </c>
    </row>
    <row r="96" spans="1:6" x14ac:dyDescent="0.25">
      <c r="A96" s="10" t="s">
        <v>8</v>
      </c>
      <c r="B96" s="6"/>
      <c r="C96" s="7"/>
      <c r="D96" s="7"/>
      <c r="E96" s="7"/>
      <c r="F96" s="7"/>
    </row>
    <row r="97" spans="1:6" ht="30" x14ac:dyDescent="0.25">
      <c r="A97" s="11" t="s">
        <v>9</v>
      </c>
      <c r="B97" s="7">
        <f>D97+E97+F97</f>
        <v>1742.127</v>
      </c>
      <c r="C97" s="7"/>
      <c r="D97" s="7">
        <v>753.53200000000004</v>
      </c>
      <c r="E97" s="7">
        <v>972.77599999999995</v>
      </c>
      <c r="F97" s="7">
        <v>15.819000000000001</v>
      </c>
    </row>
    <row r="98" spans="1:6" x14ac:dyDescent="0.25">
      <c r="A98" s="11" t="s">
        <v>10</v>
      </c>
      <c r="B98" s="7">
        <f>D98+F98</f>
        <v>277.33599999999996</v>
      </c>
      <c r="C98" s="7"/>
      <c r="D98" s="7">
        <v>6.08</v>
      </c>
      <c r="E98" s="7"/>
      <c r="F98" s="7">
        <v>271.25599999999997</v>
      </c>
    </row>
    <row r="99" spans="1:6" ht="30" x14ac:dyDescent="0.25">
      <c r="A99" s="11" t="s">
        <v>11</v>
      </c>
      <c r="B99" s="7">
        <f>D99+E99</f>
        <v>989.428</v>
      </c>
      <c r="C99" s="7"/>
      <c r="D99" s="7">
        <v>987.64800000000002</v>
      </c>
      <c r="E99" s="7">
        <v>1.78</v>
      </c>
      <c r="F99" s="7"/>
    </row>
    <row r="100" spans="1:6" x14ac:dyDescent="0.25">
      <c r="A100" s="11" t="s">
        <v>12</v>
      </c>
      <c r="B100" s="7"/>
      <c r="C100" s="7"/>
      <c r="D100" s="7"/>
      <c r="E100" s="7"/>
      <c r="F100" s="7"/>
    </row>
    <row r="101" spans="1:6" x14ac:dyDescent="0.25">
      <c r="A101" s="5" t="s">
        <v>13</v>
      </c>
      <c r="B101" s="7">
        <f>D101+E101+F101</f>
        <v>91.899000000000001</v>
      </c>
      <c r="C101" s="6"/>
      <c r="D101" s="6">
        <v>37.161000000000001</v>
      </c>
      <c r="E101" s="6">
        <v>54.438000000000002</v>
      </c>
      <c r="F101" s="13">
        <v>0.3</v>
      </c>
    </row>
    <row r="102" spans="1:6" x14ac:dyDescent="0.25">
      <c r="A102" s="5" t="s">
        <v>14</v>
      </c>
      <c r="B102" s="15">
        <f>B101/B93*100</f>
        <v>2.8870912004021236</v>
      </c>
      <c r="C102" s="12"/>
      <c r="D102" s="12">
        <f>D101/D93*100</f>
        <v>1.7493950720735143</v>
      </c>
      <c r="E102" s="12">
        <f>E101/E93*100</f>
        <v>5.141092475067996</v>
      </c>
      <c r="F102" s="12">
        <f>F101/F95*100</f>
        <v>0.10450230775929635</v>
      </c>
    </row>
    <row r="103" spans="1:6" x14ac:dyDescent="0.25">
      <c r="A103" s="16" t="s">
        <v>25</v>
      </c>
      <c r="B103" s="17"/>
      <c r="C103" s="17"/>
      <c r="D103" s="17"/>
      <c r="E103" s="17"/>
      <c r="F103" s="18"/>
    </row>
    <row r="104" spans="1:6" x14ac:dyDescent="0.25">
      <c r="A104" s="5" t="s">
        <v>6</v>
      </c>
      <c r="B104" s="6">
        <f>D104+E104</f>
        <v>3740.0320000000002</v>
      </c>
      <c r="C104" s="7"/>
      <c r="D104" s="14">
        <v>2419.7669999999998</v>
      </c>
      <c r="E104" s="14">
        <v>1320.2650000000001</v>
      </c>
      <c r="F104" s="7"/>
    </row>
    <row r="105" spans="1:6" x14ac:dyDescent="0.25">
      <c r="A105" s="9"/>
      <c r="B105" s="7"/>
      <c r="C105" s="7"/>
      <c r="D105" s="7"/>
      <c r="E105" s="7"/>
      <c r="F105" s="7"/>
    </row>
    <row r="106" spans="1:6" x14ac:dyDescent="0.25">
      <c r="A106" s="5" t="s">
        <v>7</v>
      </c>
      <c r="B106" s="6">
        <f>D106+E106+F106</f>
        <v>3307.0749999999998</v>
      </c>
      <c r="C106" s="7"/>
      <c r="D106" s="7">
        <f>D108+D109+D110</f>
        <v>1851.5160000000001</v>
      </c>
      <c r="E106" s="7">
        <f>E108+E109+E110</f>
        <v>1020.897</v>
      </c>
      <c r="F106" s="7">
        <f>F108+F109+F110</f>
        <v>434.66199999999998</v>
      </c>
    </row>
    <row r="107" spans="1:6" x14ac:dyDescent="0.25">
      <c r="A107" s="10" t="s">
        <v>8</v>
      </c>
      <c r="B107" s="6"/>
      <c r="C107" s="7"/>
      <c r="D107" s="7"/>
      <c r="E107" s="7"/>
      <c r="F107" s="7"/>
    </row>
    <row r="108" spans="1:6" ht="30" x14ac:dyDescent="0.25">
      <c r="A108" s="11" t="s">
        <v>9</v>
      </c>
      <c r="B108" s="7">
        <f>D108+E108+F108</f>
        <v>1858.204</v>
      </c>
      <c r="C108" s="7"/>
      <c r="D108" s="7">
        <v>824.57600000000002</v>
      </c>
      <c r="E108" s="7">
        <v>1018.269</v>
      </c>
      <c r="F108" s="7">
        <v>15.359</v>
      </c>
    </row>
    <row r="109" spans="1:6" x14ac:dyDescent="0.25">
      <c r="A109" s="11" t="s">
        <v>10</v>
      </c>
      <c r="B109" s="7">
        <f>D109+F109</f>
        <v>425.22300000000001</v>
      </c>
      <c r="C109" s="7"/>
      <c r="D109" s="7">
        <v>5.92</v>
      </c>
      <c r="E109" s="7"/>
      <c r="F109" s="7">
        <v>419.303</v>
      </c>
    </row>
    <row r="110" spans="1:6" ht="30" x14ac:dyDescent="0.25">
      <c r="A110" s="11" t="s">
        <v>11</v>
      </c>
      <c r="B110" s="7">
        <f>D110+E110</f>
        <v>1023.648</v>
      </c>
      <c r="C110" s="7"/>
      <c r="D110" s="7">
        <v>1021.02</v>
      </c>
      <c r="E110" s="7">
        <v>2.6280000000000001</v>
      </c>
      <c r="F110" s="7"/>
    </row>
    <row r="111" spans="1:6" x14ac:dyDescent="0.25">
      <c r="A111" s="11" t="s">
        <v>12</v>
      </c>
      <c r="B111" s="7"/>
      <c r="C111" s="7"/>
      <c r="D111" s="7"/>
      <c r="E111" s="7"/>
      <c r="F111" s="7"/>
    </row>
    <row r="112" spans="1:6" x14ac:dyDescent="0.25">
      <c r="A112" s="5" t="s">
        <v>13</v>
      </c>
      <c r="B112" s="7">
        <f>D112+E112+F112</f>
        <v>244.03399999999999</v>
      </c>
      <c r="C112" s="6"/>
      <c r="D112" s="6">
        <v>48.95</v>
      </c>
      <c r="E112" s="6">
        <v>64.128</v>
      </c>
      <c r="F112" s="13">
        <v>130.95599999999999</v>
      </c>
    </row>
    <row r="113" spans="1:6" x14ac:dyDescent="0.25">
      <c r="A113" s="5" t="s">
        <v>14</v>
      </c>
      <c r="B113" s="15">
        <f>B112/B104*100</f>
        <v>6.5249174338615283</v>
      </c>
      <c r="C113" s="12"/>
      <c r="D113" s="12">
        <f>D112/D104*100</f>
        <v>2.0229220416676483</v>
      </c>
      <c r="E113" s="12">
        <f>E112/E104*100</f>
        <v>4.857206697140346</v>
      </c>
      <c r="F113" s="12">
        <f>F112/F106*100</f>
        <v>30.12823757310278</v>
      </c>
    </row>
    <row r="114" spans="1:6" x14ac:dyDescent="0.25">
      <c r="A114" s="16" t="s">
        <v>26</v>
      </c>
      <c r="B114" s="17"/>
      <c r="C114" s="17"/>
      <c r="D114" s="17"/>
      <c r="E114" s="17"/>
      <c r="F114" s="18"/>
    </row>
    <row r="115" spans="1:6" x14ac:dyDescent="0.25">
      <c r="A115" s="5" t="s">
        <v>6</v>
      </c>
      <c r="B115" s="6">
        <f>D115+E115</f>
        <v>4625.3639999999996</v>
      </c>
      <c r="C115" s="7"/>
      <c r="D115" s="14">
        <v>2897.252</v>
      </c>
      <c r="E115" s="14">
        <v>1728.1120000000001</v>
      </c>
      <c r="F115" s="7"/>
    </row>
    <row r="116" spans="1:6" x14ac:dyDescent="0.25">
      <c r="A116" s="9"/>
      <c r="B116" s="7"/>
      <c r="C116" s="7"/>
      <c r="D116" s="7"/>
      <c r="E116" s="7"/>
      <c r="F116" s="7"/>
    </row>
    <row r="117" spans="1:6" x14ac:dyDescent="0.25">
      <c r="A117" s="5" t="s">
        <v>7</v>
      </c>
      <c r="B117" s="6">
        <f>D117+E117+F117</f>
        <v>3820.0149999999994</v>
      </c>
      <c r="C117" s="7"/>
      <c r="D117" s="7">
        <f>D119+D120+D121</f>
        <v>1965.9119999999998</v>
      </c>
      <c r="E117" s="7">
        <f>E119+E120+E121</f>
        <v>1157.8219999999999</v>
      </c>
      <c r="F117" s="7">
        <f>F119+F120+F121</f>
        <v>696.28099999999995</v>
      </c>
    </row>
    <row r="118" spans="1:6" x14ac:dyDescent="0.25">
      <c r="A118" s="10" t="s">
        <v>8</v>
      </c>
      <c r="B118" s="6"/>
      <c r="C118" s="7"/>
      <c r="D118" s="7"/>
      <c r="E118" s="7"/>
      <c r="F118" s="7"/>
    </row>
    <row r="119" spans="1:6" ht="30" x14ac:dyDescent="0.25">
      <c r="A119" s="11" t="s">
        <v>9</v>
      </c>
      <c r="B119" s="7">
        <f>D119+E119+F119</f>
        <v>2108.8970000000004</v>
      </c>
      <c r="C119" s="7"/>
      <c r="D119" s="7">
        <v>938.21199999999999</v>
      </c>
      <c r="E119" s="7">
        <v>1154.463</v>
      </c>
      <c r="F119" s="7">
        <v>16.222000000000001</v>
      </c>
    </row>
    <row r="120" spans="1:6" x14ac:dyDescent="0.25">
      <c r="A120" s="11" t="s">
        <v>10</v>
      </c>
      <c r="B120" s="7">
        <f>D120+F120</f>
        <v>686.73899999999992</v>
      </c>
      <c r="C120" s="7"/>
      <c r="D120" s="7">
        <v>6.68</v>
      </c>
      <c r="E120" s="7"/>
      <c r="F120" s="7">
        <v>680.05899999999997</v>
      </c>
    </row>
    <row r="121" spans="1:6" ht="30" x14ac:dyDescent="0.25">
      <c r="A121" s="11" t="s">
        <v>11</v>
      </c>
      <c r="B121" s="7">
        <f>D121+E121</f>
        <v>1024.3789999999999</v>
      </c>
      <c r="C121" s="7"/>
      <c r="D121" s="7">
        <v>1021.02</v>
      </c>
      <c r="E121" s="7">
        <v>3.359</v>
      </c>
      <c r="F121" s="7"/>
    </row>
    <row r="122" spans="1:6" x14ac:dyDescent="0.25">
      <c r="A122" s="11" t="s">
        <v>12</v>
      </c>
      <c r="B122" s="7"/>
      <c r="C122" s="7"/>
      <c r="D122" s="7"/>
      <c r="E122" s="7"/>
      <c r="F122" s="7"/>
    </row>
    <row r="123" spans="1:6" x14ac:dyDescent="0.25">
      <c r="A123" s="5" t="s">
        <v>13</v>
      </c>
      <c r="B123" s="7">
        <f>D123+E123+F123</f>
        <v>328.55100000000004</v>
      </c>
      <c r="C123" s="6"/>
      <c r="D123" s="6">
        <v>42.783000000000001</v>
      </c>
      <c r="E123" s="6">
        <v>80.266000000000005</v>
      </c>
      <c r="F123" s="13">
        <v>205.50200000000001</v>
      </c>
    </row>
    <row r="124" spans="1:6" x14ac:dyDescent="0.25">
      <c r="A124" s="5" t="s">
        <v>14</v>
      </c>
      <c r="B124" s="15">
        <f>B123/B115*100</f>
        <v>7.1032463607188552</v>
      </c>
      <c r="C124" s="12"/>
      <c r="D124" s="12">
        <f>D123/D115*100</f>
        <v>1.4766751390628086</v>
      </c>
      <c r="E124" s="12">
        <f>E123/E115*100</f>
        <v>4.6447221013452831</v>
      </c>
      <c r="F124" s="12">
        <f>F123/F117*100</f>
        <v>29.514233477575868</v>
      </c>
    </row>
    <row r="125" spans="1:6" x14ac:dyDescent="0.25">
      <c r="A125" s="16" t="s">
        <v>27</v>
      </c>
      <c r="B125" s="17"/>
      <c r="C125" s="17"/>
      <c r="D125" s="17"/>
      <c r="E125" s="17"/>
      <c r="F125" s="18"/>
    </row>
    <row r="126" spans="1:6" x14ac:dyDescent="0.25">
      <c r="A126" s="5" t="s">
        <v>6</v>
      </c>
      <c r="B126" s="6">
        <f>D126+E126</f>
        <v>5531.6289999999999</v>
      </c>
      <c r="C126" s="7"/>
      <c r="D126" s="14">
        <v>3471.16</v>
      </c>
      <c r="E126" s="14">
        <v>2060.4690000000001</v>
      </c>
      <c r="F126" s="7"/>
    </row>
    <row r="127" spans="1:6" x14ac:dyDescent="0.25">
      <c r="A127" s="9"/>
      <c r="B127" s="7"/>
      <c r="C127" s="7"/>
      <c r="D127" s="7"/>
      <c r="E127" s="7"/>
      <c r="F127" s="7"/>
    </row>
    <row r="128" spans="1:6" x14ac:dyDescent="0.25">
      <c r="A128" s="5" t="s">
        <v>7</v>
      </c>
      <c r="B128" s="6">
        <f>D128+E128+F128</f>
        <v>5165.3419999999996</v>
      </c>
      <c r="C128" s="7"/>
      <c r="D128" s="7">
        <f>D130+D131+D132</f>
        <v>2890.0309999999999</v>
      </c>
      <c r="E128" s="7">
        <f>E130+E131+E132</f>
        <v>1258.0530000000001</v>
      </c>
      <c r="F128" s="7">
        <f>F130+F131+F132</f>
        <v>1017.258</v>
      </c>
    </row>
    <row r="129" spans="1:6" x14ac:dyDescent="0.25">
      <c r="A129" s="10" t="s">
        <v>8</v>
      </c>
      <c r="B129" s="6"/>
      <c r="C129" s="7"/>
      <c r="D129" s="7"/>
      <c r="E129" s="7"/>
      <c r="F129" s="7"/>
    </row>
    <row r="130" spans="1:6" ht="30" x14ac:dyDescent="0.25">
      <c r="A130" s="11" t="s">
        <v>9</v>
      </c>
      <c r="B130" s="7">
        <f>D130+E130+F130</f>
        <v>2315.3849999999998</v>
      </c>
      <c r="C130" s="7"/>
      <c r="D130" s="7">
        <v>1040.2159999999999</v>
      </c>
      <c r="E130" s="7">
        <v>1254.027</v>
      </c>
      <c r="F130" s="7">
        <v>21.141999999999999</v>
      </c>
    </row>
    <row r="131" spans="1:6" x14ac:dyDescent="0.25">
      <c r="A131" s="11" t="s">
        <v>10</v>
      </c>
      <c r="B131" s="7">
        <f>D131+F131</f>
        <v>1003.787</v>
      </c>
      <c r="C131" s="7"/>
      <c r="D131" s="7">
        <v>7.6710000000000003</v>
      </c>
      <c r="E131" s="7"/>
      <c r="F131" s="7">
        <v>996.11599999999999</v>
      </c>
    </row>
    <row r="132" spans="1:6" ht="30" x14ac:dyDescent="0.25">
      <c r="A132" s="11" t="s">
        <v>11</v>
      </c>
      <c r="B132" s="7">
        <f>D132+E132</f>
        <v>1846.17</v>
      </c>
      <c r="C132" s="7"/>
      <c r="D132" s="7">
        <v>1842.144</v>
      </c>
      <c r="E132" s="7">
        <v>4.0259999999999998</v>
      </c>
      <c r="F132" s="7"/>
    </row>
    <row r="133" spans="1:6" x14ac:dyDescent="0.25">
      <c r="A133" s="11" t="s">
        <v>12</v>
      </c>
      <c r="B133" s="7"/>
      <c r="C133" s="7"/>
      <c r="D133" s="7"/>
      <c r="E133" s="7"/>
      <c r="F133" s="7"/>
    </row>
    <row r="134" spans="1:6" x14ac:dyDescent="0.25">
      <c r="A134" s="5" t="s">
        <v>13</v>
      </c>
      <c r="B134" s="7">
        <f>D134+E134+F134</f>
        <v>366.28755999999998</v>
      </c>
      <c r="C134" s="6"/>
      <c r="D134" s="6">
        <v>49.472000000000001</v>
      </c>
      <c r="E134" s="6">
        <v>93.796999999999997</v>
      </c>
      <c r="F134" s="13">
        <v>223.01856000000001</v>
      </c>
    </row>
    <row r="135" spans="1:6" x14ac:dyDescent="0.25">
      <c r="A135" s="5" t="s">
        <v>14</v>
      </c>
      <c r="B135" s="15">
        <f>B134/B126*100</f>
        <v>6.6216942604068354</v>
      </c>
      <c r="C135" s="12"/>
      <c r="D135" s="12">
        <f>D134/D126*100</f>
        <v>1.4252296062411414</v>
      </c>
      <c r="E135" s="12">
        <f>E134/E126*100</f>
        <v>4.5522160246041068</v>
      </c>
      <c r="F135" s="12">
        <f>F134/F128*100</f>
        <v>21.923500232979244</v>
      </c>
    </row>
  </sheetData>
  <mergeCells count="14">
    <mergeCell ref="A125:F125"/>
    <mergeCell ref="A114:F114"/>
    <mergeCell ref="A103:F103"/>
    <mergeCell ref="A92:F92"/>
    <mergeCell ref="A1:F1"/>
    <mergeCell ref="A2:E2"/>
    <mergeCell ref="A4:F4"/>
    <mergeCell ref="A15:F15"/>
    <mergeCell ref="A26:F26"/>
    <mergeCell ref="A81:F81"/>
    <mergeCell ref="A70:F70"/>
    <mergeCell ref="A59:F59"/>
    <mergeCell ref="A48:F48"/>
    <mergeCell ref="A37:F37"/>
  </mergeCells>
  <pageMargins left="0.70866141732283472" right="0.70866141732283472" top="0.74803149606299213" bottom="0.74803149606299213" header="0.31496062992125984" footer="0.31496062992125984"/>
  <pageSetup paperSize="9" scale="7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Объем потерь 2020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Экономист</cp:lastModifiedBy>
  <dcterms:created xsi:type="dcterms:W3CDTF">2018-04-27T09:34:47Z</dcterms:created>
  <dcterms:modified xsi:type="dcterms:W3CDTF">2021-01-19T09:28:32Z</dcterms:modified>
</cp:coreProperties>
</file>