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8.ВСК\Отчетность\Сайт\2020 год\Ежемесячно\"/>
    </mc:Choice>
  </mc:AlternateContent>
  <bookViews>
    <workbookView xWindow="0" yWindow="0" windowWidth="20490" windowHeight="7650"/>
  </bookViews>
  <sheets>
    <sheet name="потери по договорам 2020" sheetId="1" r:id="rId1"/>
  </sheets>
  <calcPr calcId="162913"/>
</workbook>
</file>

<file path=xl/calcChain.xml><?xml version="1.0" encoding="utf-8"?>
<calcChain xmlns="http://schemas.openxmlformats.org/spreadsheetml/2006/main">
  <c r="AW19" i="1" l="1"/>
  <c r="AX19" i="1" l="1"/>
  <c r="AV19" i="1"/>
  <c r="AU19" i="1"/>
  <c r="AT19" i="1" l="1"/>
  <c r="AS19" i="1"/>
  <c r="AR19" i="1" l="1"/>
  <c r="AQ19" i="1"/>
  <c r="AP19" i="1" l="1"/>
  <c r="AO19" i="1"/>
  <c r="AN19" i="1" l="1"/>
  <c r="AM19" i="1"/>
  <c r="AL19" i="1" l="1"/>
  <c r="AK19" i="1"/>
  <c r="AJ19" i="1" l="1"/>
  <c r="AI19" i="1"/>
  <c r="AH19" i="1" l="1"/>
  <c r="AG19" i="1"/>
  <c r="AF19" i="1" l="1"/>
  <c r="AE19" i="1" l="1"/>
  <c r="AD19" i="1" l="1"/>
  <c r="AC19" i="1" l="1"/>
  <c r="D19" i="1" l="1"/>
  <c r="C19" i="1" l="1"/>
  <c r="U19" i="1" l="1"/>
  <c r="P19" i="1"/>
  <c r="Z19" i="1" l="1"/>
  <c r="Y19" i="1"/>
  <c r="X19" i="1"/>
  <c r="W19" i="1"/>
  <c r="V19" i="1"/>
  <c r="T19" i="1"/>
  <c r="S19" i="1"/>
  <c r="R19" i="1"/>
  <c r="Q19" i="1"/>
  <c r="O19" i="1"/>
  <c r="N19" i="1"/>
  <c r="M19" i="1"/>
  <c r="L19" i="1"/>
  <c r="K19" i="1"/>
  <c r="J19" i="1"/>
  <c r="I19" i="1"/>
  <c r="H19" i="1"/>
  <c r="E19" i="1" l="1"/>
  <c r="F19" i="1"/>
  <c r="G19" i="1"/>
  <c r="AB19" i="1"/>
  <c r="AA19" i="1" l="1"/>
</calcChain>
</file>

<file path=xl/comments1.xml><?xml version="1.0" encoding="utf-8"?>
<comments xmlns="http://schemas.openxmlformats.org/spreadsheetml/2006/main">
  <authors>
    <author>Матвеева НВ</author>
  </authors>
  <commentList>
    <comment ref="O8" authorId="0" shapeId="0">
      <text>
        <r>
          <rPr>
            <b/>
            <sz val="9"/>
            <color indexed="81"/>
            <rFont val="Tahoma"/>
            <family val="2"/>
            <charset val="204"/>
          </rPr>
          <t>Матвеева НВ:</t>
        </r>
        <r>
          <rPr>
            <sz val="9"/>
            <color indexed="81"/>
            <rFont val="Tahoma"/>
            <family val="2"/>
            <charset val="204"/>
          </rPr>
          <t xml:space="preserve">
с учетом корректировки а </t>
        </r>
      </text>
    </comment>
    <comment ref="P8" authorId="0" shapeId="0">
      <text>
        <r>
          <rPr>
            <b/>
            <sz val="9"/>
            <color indexed="81"/>
            <rFont val="Tahoma"/>
            <family val="2"/>
            <charset val="204"/>
          </rPr>
          <t>Матвеева НВ:</t>
        </r>
        <r>
          <rPr>
            <sz val="9"/>
            <color indexed="81"/>
            <rFont val="Tahoma"/>
            <family val="2"/>
            <charset val="204"/>
          </rPr>
          <t xml:space="preserve">
с учетом корректировки</t>
        </r>
      </text>
    </comment>
    <comment ref="U8" authorId="0" shapeId="0">
      <text>
        <r>
          <rPr>
            <b/>
            <sz val="9"/>
            <color indexed="81"/>
            <rFont val="Tahoma"/>
            <family val="2"/>
            <charset val="204"/>
          </rPr>
          <t>Матвеева НВ: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 за февраль-апрель</t>
        </r>
      </text>
    </comment>
    <comment ref="V8" authorId="0" shapeId="0">
      <text>
        <r>
          <rPr>
            <b/>
            <sz val="9"/>
            <color indexed="81"/>
            <rFont val="Tahoma"/>
            <family val="2"/>
            <charset val="204"/>
          </rPr>
          <t>Матвеева НВ: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 по протоколу согласования разногласий</t>
        </r>
      </text>
    </comment>
    <comment ref="Q12" authorId="0" shapeId="0">
      <text>
        <r>
          <rPr>
            <b/>
            <sz val="9"/>
            <color indexed="81"/>
            <rFont val="Tahoma"/>
            <family val="2"/>
            <charset val="204"/>
          </rPr>
          <t>Матвеева НВ:</t>
        </r>
        <r>
          <rPr>
            <sz val="9"/>
            <color indexed="81"/>
            <rFont val="Tahoma"/>
            <family val="2"/>
            <charset val="204"/>
          </rPr>
          <t xml:space="preserve">
с учетом корректировки за период март-апрель</t>
        </r>
      </text>
    </comment>
    <comment ref="R12" authorId="0" shapeId="0">
      <text>
        <r>
          <rPr>
            <b/>
            <sz val="9"/>
            <color indexed="81"/>
            <rFont val="Tahoma"/>
            <family val="2"/>
            <charset val="204"/>
          </rPr>
          <t>Матвеева НВ:</t>
        </r>
        <r>
          <rPr>
            <sz val="9"/>
            <color indexed="81"/>
            <rFont val="Tahoma"/>
            <family val="2"/>
            <charset val="204"/>
          </rPr>
          <t xml:space="preserve">
с учетом корректировки за март-апрель</t>
        </r>
      </text>
    </comment>
    <comment ref="W12" authorId="0" shapeId="0">
      <text>
        <r>
          <rPr>
            <b/>
            <sz val="9"/>
            <color indexed="81"/>
            <rFont val="Tahoma"/>
            <family val="2"/>
            <charset val="204"/>
          </rPr>
          <t>Матвеева НВ:</t>
        </r>
        <r>
          <rPr>
            <sz val="9"/>
            <color indexed="81"/>
            <rFont val="Tahoma"/>
            <family val="2"/>
            <charset val="204"/>
          </rPr>
          <t xml:space="preserve">
с превышением</t>
        </r>
      </text>
    </comment>
  </commentList>
</comments>
</file>

<file path=xl/sharedStrings.xml><?xml version="1.0" encoding="utf-8"?>
<sst xmlns="http://schemas.openxmlformats.org/spreadsheetml/2006/main" count="89" uniqueCount="43">
  <si>
    <t xml:space="preserve">Объем переданной электроэнергии (мощности), приобретенной по договорам купли-продажи </t>
  </si>
  <si>
    <t>Наименование</t>
  </si>
  <si>
    <t>№ договора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</si>
  <si>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</si>
  <si>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</si>
  <si>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</si>
  <si>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</si>
  <si>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</si>
  <si>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</si>
  <si>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</si>
  <si>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</si>
  <si>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</si>
  <si>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</si>
  <si>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</si>
  <si>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</si>
  <si>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Кол-во, тыс. кВтч</t>
  </si>
  <si>
    <t>Стоимость,  руб. с НДС</t>
  </si>
  <si>
    <t>Стоимость, руб. с НДС</t>
  </si>
  <si>
    <t>Кинельское  отделение ПАО "Самараэнерго"</t>
  </si>
  <si>
    <t>Жигулевское  отделение ПАО "Самараэнерго"</t>
  </si>
  <si>
    <t>Сызранское  отделение ПАО "Самараэнерго"</t>
  </si>
  <si>
    <t>Итого</t>
  </si>
  <si>
    <t>2019 год</t>
  </si>
  <si>
    <t>Тольяттинское отделение ПАО "Самараэнерго"</t>
  </si>
  <si>
    <t>№01-3375 от 01.01.2019 г.</t>
  </si>
  <si>
    <t>№05-0301к от 01.01.2019г.</t>
  </si>
  <si>
    <t>№ 06-0367К от 09.01.2019г.</t>
  </si>
  <si>
    <t>электрической энергии (мощности) в целях компенсации потерь за 2020 год</t>
  </si>
  <si>
    <t>Самарское отделение ПАО "Самараэнерго"</t>
  </si>
  <si>
    <t>№10-2281к от 01.01.2019г.</t>
  </si>
  <si>
    <t>№20-4859к от 01.01.2020г.</t>
  </si>
  <si>
    <t>Нефтегорское отделение ПАО "Самараэнерго"</t>
  </si>
  <si>
    <t>№14-8373к от 01.01.2020г.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</si>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</sst>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.000"/>
    <numFmt numFmtId="166" formatCode="0.0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name val="Helv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44">
    <xf numFmtId="0" fontId="0" fillId="0" borderId="0" xfId="0"/>
    <xf numFmtId="4" fontId="1" fillId="2" borderId="0" xfId="1" applyNumberFormat="1" applyFill="1"/>
    <xf numFmtId="4" fontId="4" fillId="2" borderId="0" xfId="1" applyNumberFormat="1" applyFont="1" applyFill="1"/>
    <xf numFmtId="0" fontId="3" fillId="2" borderId="0" xfId="1" applyFont="1" applyFill="1" applyAlignment="1">
      <alignment horizontal="center"/>
    </xf>
    <xf numFmtId="4" fontId="3" fillId="2" borderId="0" xfId="1" applyNumberFormat="1" applyFont="1" applyFill="1" applyAlignment="1">
      <alignment horizontal="center"/>
    </xf>
    <xf numFmtId="4" fontId="5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/>
    </xf>
    <xf numFmtId="166" fontId="4" fillId="2" borderId="1" xfId="1" applyNumberFormat="1" applyFont="1" applyFill="1" applyBorder="1"/>
    <xf numFmtId="4" fontId="4" fillId="2" borderId="1" xfId="1" applyNumberFormat="1" applyFont="1" applyFill="1" applyBorder="1"/>
    <xf numFmtId="165" fontId="4" fillId="2" borderId="1" xfId="1" applyNumberFormat="1" applyFont="1" applyFill="1" applyBorder="1"/>
    <xf numFmtId="164" fontId="4" fillId="2" borderId="1" xfId="1" applyNumberFormat="1" applyFont="1" applyFill="1" applyBorder="1"/>
    <xf numFmtId="0" fontId="4" fillId="2" borderId="1" xfId="1" applyFont="1" applyFill="1" applyBorder="1"/>
    <xf numFmtId="0" fontId="6" fillId="2" borderId="1" xfId="1" applyFont="1" applyFill="1" applyBorder="1"/>
    <xf numFmtId="164" fontId="6" fillId="2" borderId="1" xfId="1" applyNumberFormat="1" applyFont="1" applyFill="1" applyBorder="1"/>
    <xf numFmtId="0" fontId="4" fillId="2" borderId="0" xfId="1" applyFont="1" applyFill="1"/>
    <xf numFmtId="0" fontId="1" fillId="2" borderId="0" xfId="1" applyFill="1"/>
    <xf numFmtId="164" fontId="1" fillId="2" borderId="0" xfId="1" applyNumberFormat="1" applyFill="1"/>
    <xf numFmtId="164" fontId="4" fillId="2" borderId="0" xfId="1" applyNumberFormat="1" applyFont="1" applyFill="1"/>
    <xf numFmtId="164" fontId="3" fillId="2" borderId="0" xfId="1" applyNumberFormat="1" applyFont="1" applyFill="1" applyAlignment="1">
      <alignment horizontal="center"/>
    </xf>
    <xf numFmtId="164" fontId="5" fillId="2" borderId="2" xfId="1" applyNumberFormat="1" applyFont="1" applyFill="1" applyBorder="1" applyAlignment="1">
      <alignment horizontal="center" vertical="center" wrapText="1"/>
    </xf>
    <xf numFmtId="2" fontId="4" fillId="2" borderId="1" xfId="1" applyNumberFormat="1" applyFont="1" applyFill="1" applyBorder="1"/>
    <xf numFmtId="165" fontId="1" fillId="2" borderId="0" xfId="1" applyNumberFormat="1" applyFill="1"/>
    <xf numFmtId="2" fontId="1" fillId="2" borderId="0" xfId="1" applyNumberFormat="1" applyFill="1"/>
    <xf numFmtId="165" fontId="4" fillId="2" borderId="0" xfId="1" applyNumberFormat="1" applyFont="1" applyFill="1"/>
    <xf numFmtId="2" fontId="4" fillId="2" borderId="0" xfId="1" applyNumberFormat="1" applyFont="1" applyFill="1"/>
    <xf numFmtId="166" fontId="3" fillId="2" borderId="0" xfId="1" applyNumberFormat="1" applyFont="1" applyFill="1" applyAlignment="1">
      <alignment horizontal="center"/>
    </xf>
    <xf numFmtId="165" fontId="3" fillId="2" borderId="0" xfId="1" applyNumberFormat="1" applyFont="1" applyFill="1" applyAlignment="1">
      <alignment horizontal="center"/>
    </xf>
    <xf numFmtId="2" fontId="3" fillId="2" borderId="0" xfId="1" applyNumberFormat="1" applyFont="1" applyFill="1" applyAlignment="1">
      <alignment horizontal="center"/>
    </xf>
    <xf numFmtId="166" fontId="5" fillId="2" borderId="2" xfId="1" applyNumberFormat="1" applyFont="1" applyFill="1" applyBorder="1" applyAlignment="1">
      <alignment horizontal="center" vertical="center" wrapText="1"/>
    </xf>
    <xf numFmtId="165" fontId="5" fillId="2" borderId="2" xfId="1" applyNumberFormat="1" applyFont="1" applyFill="1" applyBorder="1" applyAlignment="1">
      <alignment horizontal="center" vertical="center" wrapText="1"/>
    </xf>
    <xf numFmtId="4" fontId="5" fillId="2" borderId="2" xfId="1" applyNumberFormat="1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/>
    </xf>
    <xf numFmtId="165" fontId="6" fillId="2" borderId="1" xfId="1" applyNumberFormat="1" applyFont="1" applyFill="1" applyBorder="1"/>
    <xf numFmtId="4" fontId="6" fillId="2" borderId="1" xfId="1" applyNumberFormat="1" applyFont="1" applyFill="1" applyBorder="1"/>
    <xf numFmtId="2" fontId="6" fillId="2" borderId="1" xfId="1" applyNumberFormat="1" applyFont="1" applyFill="1" applyBorder="1"/>
    <xf numFmtId="0" fontId="6" fillId="2" borderId="0" xfId="1" applyFont="1" applyFill="1"/>
    <xf numFmtId="166" fontId="4" fillId="2" borderId="0" xfId="1" applyNumberFormat="1" applyFont="1" applyFill="1"/>
    <xf numFmtId="166" fontId="1" fillId="2" borderId="0" xfId="1" applyNumberFormat="1" applyFill="1"/>
    <xf numFmtId="4" fontId="6" fillId="2" borderId="1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left"/>
    </xf>
    <xf numFmtId="0" fontId="3" fillId="2" borderId="0" xfId="1" applyFont="1" applyFill="1" applyAlignment="1">
      <alignment horizontal="left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 2 2" xfId="1"/>
    <cellStyle name="Обычный 3" xfId="3"/>
    <cellStyle name="Стиль 1_Форма акта для розн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AX21"/>
  <sheetViews>
    <sheetView tabSelected="1" workbookViewId="0">
      <pane xSplit="2" ySplit="7" topLeftCell="AP8" activePane="bottomRight" state="frozen"/>
      <selection pane="topRight" activeCell="C1" sqref="C1"/>
      <selection pane="bottomLeft" activeCell="A8" sqref="A8"/>
      <selection pane="bottomRight" activeCell="AX8" sqref="AX8:AX18"/>
    </sheetView>
  </sheetViews>
  <sheetFormatPr defaultRowHeight="15" x14ac:dyDescent="0.25"/>
  <cols>
    <col min="1" max="1" width="50.85546875" style="15" customWidth="1"/>
    <col min="2" max="2" width="24.85546875" style="15" customWidth="1"/>
    <col min="3" max="3" width="15.42578125" style="38" customWidth="1"/>
    <col min="4" max="4" width="15.7109375" style="1" customWidth="1"/>
    <col min="5" max="5" width="15.42578125" style="21" hidden="1" customWidth="1"/>
    <col min="6" max="6" width="15.7109375" style="1" hidden="1" customWidth="1"/>
    <col min="7" max="7" width="15.42578125" style="21" hidden="1" customWidth="1"/>
    <col min="8" max="8" width="15.7109375" style="1" hidden="1" customWidth="1"/>
    <col min="9" max="9" width="15.42578125" style="21" hidden="1" customWidth="1"/>
    <col min="10" max="10" width="15.7109375" style="1" hidden="1" customWidth="1"/>
    <col min="11" max="11" width="15.42578125" style="16" hidden="1" customWidth="1"/>
    <col min="12" max="12" width="15.7109375" style="1" hidden="1" customWidth="1"/>
    <col min="13" max="13" width="15.42578125" style="16" hidden="1" customWidth="1"/>
    <col min="14" max="14" width="15.7109375" style="1" hidden="1" customWidth="1"/>
    <col min="15" max="15" width="15.42578125" style="16" hidden="1" customWidth="1"/>
    <col min="16" max="16" width="15.7109375" style="1" hidden="1" customWidth="1"/>
    <col min="17" max="17" width="15.42578125" style="16" hidden="1" customWidth="1"/>
    <col min="18" max="18" width="15.7109375" style="1" hidden="1" customWidth="1"/>
    <col min="19" max="19" width="15.42578125" style="16" hidden="1" customWidth="1"/>
    <col min="20" max="20" width="15.7109375" style="1" hidden="1" customWidth="1"/>
    <col min="21" max="21" width="15.42578125" style="16" hidden="1" customWidth="1"/>
    <col min="22" max="22" width="15.7109375" style="1" hidden="1" customWidth="1"/>
    <col min="23" max="23" width="15.42578125" style="21" hidden="1" customWidth="1"/>
    <col min="24" max="24" width="15.7109375" style="1" hidden="1" customWidth="1"/>
    <col min="25" max="25" width="15.42578125" style="1" hidden="1" customWidth="1"/>
    <col min="26" max="26" width="15.7109375" style="1" hidden="1" customWidth="1"/>
    <col min="27" max="27" width="15.42578125" style="21" hidden="1" customWidth="1"/>
    <col min="28" max="28" width="15.7109375" style="22" hidden="1" customWidth="1"/>
    <col min="29" max="29" width="9.140625" style="15"/>
    <col min="30" max="30" width="12.28515625" style="15" customWidth="1"/>
    <col min="31" max="31" width="9.42578125" style="15" customWidth="1"/>
    <col min="32" max="32" width="12.42578125" style="15" customWidth="1"/>
    <col min="33" max="33" width="9.140625" style="15"/>
    <col min="34" max="34" width="12.85546875" style="15" customWidth="1"/>
    <col min="35" max="35" width="9.140625" style="15"/>
    <col min="36" max="36" width="13.5703125" style="15" customWidth="1"/>
    <col min="37" max="37" width="9.140625" style="15"/>
    <col min="38" max="38" width="11.140625" style="15" customWidth="1"/>
    <col min="39" max="39" width="9.140625" style="15"/>
    <col min="40" max="40" width="11.42578125" style="15" customWidth="1"/>
    <col min="41" max="41" width="9.140625" style="15"/>
    <col min="42" max="42" width="9.85546875" style="15" bestFit="1" customWidth="1"/>
    <col min="43" max="43" width="9.140625" style="15"/>
    <col min="44" max="44" width="11.85546875" style="15" customWidth="1"/>
    <col min="45" max="45" width="9.140625" style="15"/>
    <col min="46" max="46" width="12" style="15" customWidth="1"/>
    <col min="47" max="47" width="10.28515625" style="15" customWidth="1"/>
    <col min="48" max="48" width="12.5703125" style="15" customWidth="1"/>
    <col min="49" max="49" width="9.140625" style="15"/>
    <col min="50" max="50" width="12.28515625" style="15" customWidth="1"/>
    <col min="51" max="16384" width="9.140625" style="15"/>
  </cols>
  <sheetData>
    <row r="3" spans="1:50" ht="18.75" x14ac:dyDescent="0.3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</row>
    <row r="4" spans="1:50" s="14" customFormat="1" ht="18.75" x14ac:dyDescent="0.3">
      <c r="A4" s="41" t="s">
        <v>27</v>
      </c>
      <c r="B4" s="41"/>
      <c r="C4" s="41"/>
      <c r="D4" s="41"/>
      <c r="E4" s="41"/>
      <c r="F4" s="41"/>
      <c r="G4" s="41"/>
      <c r="H4" s="41"/>
      <c r="I4" s="41"/>
      <c r="J4" s="2"/>
      <c r="K4" s="17"/>
      <c r="L4" s="2"/>
      <c r="M4" s="17"/>
      <c r="N4" s="2"/>
      <c r="O4" s="17"/>
      <c r="P4" s="2"/>
      <c r="Q4" s="17"/>
      <c r="R4" s="2"/>
      <c r="S4" s="17"/>
      <c r="T4" s="2"/>
      <c r="U4" s="17"/>
      <c r="V4" s="2"/>
      <c r="W4" s="23"/>
      <c r="X4" s="2"/>
      <c r="Y4" s="2"/>
      <c r="Z4" s="2"/>
      <c r="AA4" s="23"/>
      <c r="AB4" s="24"/>
    </row>
    <row r="5" spans="1:50" s="14" customFormat="1" ht="18.75" x14ac:dyDescent="0.3">
      <c r="B5" s="3"/>
      <c r="C5" s="25"/>
      <c r="D5" s="4"/>
      <c r="E5" s="26"/>
      <c r="F5" s="4"/>
      <c r="G5" s="26"/>
      <c r="H5" s="4"/>
      <c r="I5" s="26"/>
      <c r="J5" s="4"/>
      <c r="K5" s="18"/>
      <c r="L5" s="4"/>
      <c r="M5" s="18"/>
      <c r="N5" s="4"/>
      <c r="O5" s="18"/>
      <c r="P5" s="4"/>
      <c r="Q5" s="18"/>
      <c r="R5" s="4"/>
      <c r="S5" s="18"/>
      <c r="T5" s="4"/>
      <c r="U5" s="18"/>
      <c r="V5" s="4"/>
      <c r="W5" s="26"/>
      <c r="X5" s="4"/>
      <c r="Y5" s="4"/>
      <c r="Z5" s="4"/>
      <c r="AA5" s="26"/>
      <c r="AB5" s="27"/>
    </row>
    <row r="6" spans="1:50" s="14" customFormat="1" ht="16.5" x14ac:dyDescent="0.3">
      <c r="A6" s="42" t="s">
        <v>1</v>
      </c>
      <c r="B6" s="43" t="s">
        <v>2</v>
      </c>
      <c r="C6" s="39" t="s">
        <v>3</v>
      </c>
      <c r="D6" s="39"/>
      <c r="E6" s="39" t="s">
        <v>4</v>
      </c>
      <c r="F6" s="39"/>
      <c r="G6" s="39" t="s">
        <v>5</v>
      </c>
      <c r="H6" s="39"/>
      <c r="I6" s="39" t="s">
        <v>6</v>
      </c>
      <c r="J6" s="39"/>
      <c r="K6" s="39" t="s">
        <v>7</v>
      </c>
      <c r="L6" s="39"/>
      <c r="M6" s="39" t="s">
        <v>8</v>
      </c>
      <c r="N6" s="39"/>
      <c r="O6" s="39" t="s">
        <v>9</v>
      </c>
      <c r="P6" s="39"/>
      <c r="Q6" s="39" t="s">
        <v>10</v>
      </c>
      <c r="R6" s="39"/>
      <c r="S6" s="39" t="s">
        <v>11</v>
      </c>
      <c r="T6" s="39"/>
      <c r="U6" s="39" t="s">
        <v>12</v>
      </c>
      <c r="V6" s="39"/>
      <c r="W6" s="39" t="s">
        <v>13</v>
      </c>
      <c r="X6" s="39"/>
      <c r="Y6" s="39" t="s">
        <v>14</v>
      </c>
      <c r="Z6" s="39"/>
      <c r="AA6" s="39" t="s">
        <v>22</v>
      </c>
      <c r="AB6" s="39"/>
      <c r="AC6" s="39" t="s">
        <v>4</v>
      </c>
      <c r="AD6" s="39"/>
      <c r="AE6" s="39" t="s">
        <v>33</v>
      </c>
      <c r="AF6" s="39"/>
      <c r="AG6" s="39" t="s">
        <v>34</v>
      </c>
      <c r="AH6" s="39"/>
      <c r="AI6" s="39" t="s">
        <v>35</v>
      </c>
      <c r="AJ6" s="39"/>
      <c r="AK6" s="39" t="s">
        <v>36</v>
      </c>
      <c r="AL6" s="39"/>
      <c r="AM6" s="39" t="s">
        <v>37</v>
      </c>
      <c r="AN6" s="39"/>
      <c r="AO6" s="39" t="s">
        <v>38</v>
      </c>
      <c r="AP6" s="39"/>
      <c r="AQ6" s="39" t="s">
        <v>39</v>
      </c>
      <c r="AR6" s="39"/>
      <c r="AS6" s="39" t="s">
        <v>40</v>
      </c>
      <c r="AT6" s="39"/>
      <c r="AU6" s="39" t="s">
        <v>41</v>
      </c>
      <c r="AV6" s="39"/>
      <c r="AW6" s="39" t="s">
        <v>42</v>
      </c>
      <c r="AX6" s="39"/>
    </row>
    <row r="7" spans="1:50" s="32" customFormat="1" ht="74.25" customHeight="1" x14ac:dyDescent="0.3">
      <c r="A7" s="42"/>
      <c r="B7" s="43"/>
      <c r="C7" s="28" t="s">
        <v>15</v>
      </c>
      <c r="D7" s="5" t="s">
        <v>16</v>
      </c>
      <c r="E7" s="29" t="s">
        <v>15</v>
      </c>
      <c r="F7" s="5" t="s">
        <v>16</v>
      </c>
      <c r="G7" s="29" t="s">
        <v>15</v>
      </c>
      <c r="H7" s="5" t="s">
        <v>16</v>
      </c>
      <c r="I7" s="29" t="s">
        <v>15</v>
      </c>
      <c r="J7" s="5" t="s">
        <v>16</v>
      </c>
      <c r="K7" s="19" t="s">
        <v>15</v>
      </c>
      <c r="L7" s="5" t="s">
        <v>17</v>
      </c>
      <c r="M7" s="19" t="s">
        <v>15</v>
      </c>
      <c r="N7" s="5" t="s">
        <v>16</v>
      </c>
      <c r="O7" s="19" t="s">
        <v>15</v>
      </c>
      <c r="P7" s="5" t="s">
        <v>16</v>
      </c>
      <c r="Q7" s="19" t="s">
        <v>15</v>
      </c>
      <c r="R7" s="5" t="s">
        <v>16</v>
      </c>
      <c r="S7" s="19" t="s">
        <v>15</v>
      </c>
      <c r="T7" s="5" t="s">
        <v>16</v>
      </c>
      <c r="U7" s="19" t="s">
        <v>15</v>
      </c>
      <c r="V7" s="5" t="s">
        <v>16</v>
      </c>
      <c r="W7" s="29" t="s">
        <v>15</v>
      </c>
      <c r="X7" s="5" t="s">
        <v>16</v>
      </c>
      <c r="Y7" s="30" t="s">
        <v>15</v>
      </c>
      <c r="Z7" s="5" t="s">
        <v>16</v>
      </c>
      <c r="AA7" s="29" t="s">
        <v>15</v>
      </c>
      <c r="AB7" s="31" t="s">
        <v>17</v>
      </c>
      <c r="AC7" s="28" t="s">
        <v>15</v>
      </c>
      <c r="AD7" s="5" t="s">
        <v>16</v>
      </c>
      <c r="AE7" s="28" t="s">
        <v>15</v>
      </c>
      <c r="AF7" s="5" t="s">
        <v>16</v>
      </c>
      <c r="AG7" s="28" t="s">
        <v>15</v>
      </c>
      <c r="AH7" s="5" t="s">
        <v>16</v>
      </c>
      <c r="AI7" s="28" t="s">
        <v>15</v>
      </c>
      <c r="AJ7" s="5" t="s">
        <v>16</v>
      </c>
      <c r="AK7" s="28" t="s">
        <v>15</v>
      </c>
      <c r="AL7" s="5" t="s">
        <v>16</v>
      </c>
      <c r="AM7" s="28" t="s">
        <v>15</v>
      </c>
      <c r="AN7" s="5" t="s">
        <v>16</v>
      </c>
      <c r="AO7" s="28" t="s">
        <v>15</v>
      </c>
      <c r="AP7" s="5" t="s">
        <v>16</v>
      </c>
      <c r="AQ7" s="28" t="s">
        <v>15</v>
      </c>
      <c r="AR7" s="5" t="s">
        <v>16</v>
      </c>
      <c r="AS7" s="28" t="s">
        <v>15</v>
      </c>
      <c r="AT7" s="5" t="s">
        <v>16</v>
      </c>
      <c r="AU7" s="28" t="s">
        <v>15</v>
      </c>
      <c r="AV7" s="5" t="s">
        <v>16</v>
      </c>
      <c r="AW7" s="28" t="s">
        <v>15</v>
      </c>
      <c r="AX7" s="5" t="s">
        <v>16</v>
      </c>
    </row>
    <row r="8" spans="1:50" s="23" customFormat="1" ht="16.5" x14ac:dyDescent="0.3">
      <c r="A8" s="11" t="s">
        <v>23</v>
      </c>
      <c r="B8" s="6" t="s">
        <v>25</v>
      </c>
      <c r="C8" s="7">
        <v>111.88800000000001</v>
      </c>
      <c r="D8" s="8">
        <v>373718.89900800004</v>
      </c>
      <c r="E8" s="9"/>
      <c r="F8" s="8"/>
      <c r="G8" s="9"/>
      <c r="H8" s="8"/>
      <c r="I8" s="9"/>
      <c r="J8" s="8"/>
      <c r="K8" s="10"/>
      <c r="L8" s="8"/>
      <c r="M8" s="10"/>
      <c r="N8" s="8"/>
      <c r="O8" s="10"/>
      <c r="P8" s="8"/>
      <c r="Q8" s="10"/>
      <c r="R8" s="8"/>
      <c r="S8" s="10"/>
      <c r="T8" s="8"/>
      <c r="U8" s="10"/>
      <c r="V8" s="8"/>
      <c r="W8" s="9"/>
      <c r="X8" s="8"/>
      <c r="Y8" s="10"/>
      <c r="Z8" s="8"/>
      <c r="AA8" s="9">
        <v>122.616</v>
      </c>
      <c r="AB8" s="20">
        <v>376.78376361599993</v>
      </c>
      <c r="AC8" s="7">
        <v>73.385999999999996</v>
      </c>
      <c r="AD8" s="8">
        <v>266484.526992</v>
      </c>
      <c r="AE8" s="7">
        <v>103.13200000000001</v>
      </c>
      <c r="AF8" s="8">
        <v>352079.03457599995</v>
      </c>
      <c r="AG8" s="7">
        <v>50.085000000000001</v>
      </c>
      <c r="AH8" s="8">
        <v>171927.78119999997</v>
      </c>
      <c r="AI8" s="7">
        <v>43.542999999999999</v>
      </c>
      <c r="AJ8" s="8">
        <v>148697.60328000001</v>
      </c>
      <c r="AK8" s="7">
        <v>51.436</v>
      </c>
      <c r="AL8" s="8">
        <v>192288.13665599999</v>
      </c>
      <c r="AM8" s="7">
        <v>45.146000000000001</v>
      </c>
      <c r="AN8" s="8">
        <v>171976.46364</v>
      </c>
      <c r="AO8" s="7">
        <v>43.621000000000002</v>
      </c>
      <c r="AP8" s="8">
        <v>162213.58718400003</v>
      </c>
      <c r="AQ8" s="7">
        <v>46.13</v>
      </c>
      <c r="AR8" s="8">
        <v>173093.78352000003</v>
      </c>
      <c r="AS8" s="7">
        <v>60.093000000000004</v>
      </c>
      <c r="AT8" s="8">
        <v>216460.27418399995</v>
      </c>
      <c r="AU8" s="7">
        <v>54.04</v>
      </c>
      <c r="AV8" s="8">
        <v>192577.16016</v>
      </c>
      <c r="AW8" s="7">
        <v>61.176000000000002</v>
      </c>
      <c r="AX8" s="8">
        <v>202032.761184</v>
      </c>
    </row>
    <row r="9" spans="1:50" s="14" customFormat="1" ht="16.5" x14ac:dyDescent="0.3">
      <c r="A9" s="11"/>
      <c r="B9" s="6"/>
      <c r="C9" s="7"/>
      <c r="D9" s="8"/>
      <c r="E9" s="9"/>
      <c r="F9" s="8"/>
      <c r="G9" s="9"/>
      <c r="H9" s="8"/>
      <c r="I9" s="9"/>
      <c r="J9" s="8"/>
      <c r="K9" s="10"/>
      <c r="L9" s="8"/>
      <c r="M9" s="10"/>
      <c r="N9" s="8"/>
      <c r="O9" s="10"/>
      <c r="P9" s="8"/>
      <c r="Q9" s="10"/>
      <c r="R9" s="8"/>
      <c r="S9" s="10"/>
      <c r="T9" s="8"/>
      <c r="U9" s="10"/>
      <c r="V9" s="8"/>
      <c r="W9" s="9"/>
      <c r="X9" s="8"/>
      <c r="Y9" s="10"/>
      <c r="Z9" s="8"/>
      <c r="AA9" s="9"/>
      <c r="AB9" s="20"/>
      <c r="AC9" s="7"/>
      <c r="AD9" s="8"/>
      <c r="AE9" s="7"/>
      <c r="AF9" s="8"/>
      <c r="AG9" s="7"/>
      <c r="AH9" s="8"/>
      <c r="AI9" s="7"/>
      <c r="AJ9" s="8"/>
      <c r="AK9" s="7"/>
      <c r="AL9" s="8"/>
      <c r="AM9" s="7"/>
      <c r="AN9" s="8"/>
      <c r="AO9" s="7"/>
      <c r="AP9" s="8"/>
      <c r="AQ9" s="7"/>
      <c r="AR9" s="8"/>
      <c r="AS9" s="7"/>
      <c r="AT9" s="8"/>
      <c r="AU9" s="7"/>
      <c r="AV9" s="8"/>
      <c r="AW9" s="7"/>
      <c r="AX9" s="8"/>
    </row>
    <row r="10" spans="1:50" s="14" customFormat="1" ht="16.5" x14ac:dyDescent="0.3">
      <c r="A10" s="11" t="s">
        <v>20</v>
      </c>
      <c r="B10" s="6" t="s">
        <v>24</v>
      </c>
      <c r="C10" s="7">
        <v>59.924999999999997</v>
      </c>
      <c r="D10" s="8">
        <v>200156.45129999999</v>
      </c>
      <c r="E10" s="9"/>
      <c r="F10" s="8"/>
      <c r="G10" s="9"/>
      <c r="H10" s="8"/>
      <c r="I10" s="9"/>
      <c r="J10" s="8"/>
      <c r="K10" s="10"/>
      <c r="L10" s="8"/>
      <c r="M10" s="10"/>
      <c r="N10" s="8"/>
      <c r="O10" s="10"/>
      <c r="P10" s="8"/>
      <c r="Q10" s="10"/>
      <c r="R10" s="8"/>
      <c r="S10" s="10"/>
      <c r="T10" s="8"/>
      <c r="U10" s="10"/>
      <c r="V10" s="8"/>
      <c r="W10" s="9"/>
      <c r="X10" s="8"/>
      <c r="Y10" s="10"/>
      <c r="Z10" s="8"/>
      <c r="AA10" s="9">
        <v>38.174999999999997</v>
      </c>
      <c r="AB10" s="20">
        <v>117.30704129999998</v>
      </c>
      <c r="AC10" s="7">
        <v>55.287999999999997</v>
      </c>
      <c r="AD10" s="8">
        <v>200765.76633599997</v>
      </c>
      <c r="AE10" s="7">
        <v>2.4129999999999998</v>
      </c>
      <c r="AF10" s="8">
        <v>8237.6634839999988</v>
      </c>
      <c r="AG10" s="7">
        <v>34.164999999999999</v>
      </c>
      <c r="AH10" s="8">
        <v>117278.87879999998</v>
      </c>
      <c r="AI10" s="7">
        <v>30.3</v>
      </c>
      <c r="AJ10" s="8">
        <v>103473.28800000002</v>
      </c>
      <c r="AK10" s="7">
        <v>37.034999999999997</v>
      </c>
      <c r="AL10" s="8">
        <v>138451.49586</v>
      </c>
      <c r="AM10" s="7">
        <v>43.819000000000003</v>
      </c>
      <c r="AN10" s="8">
        <v>166921.46945999999</v>
      </c>
      <c r="AO10" s="7">
        <v>58.241</v>
      </c>
      <c r="AP10" s="8">
        <v>216581.03966399998</v>
      </c>
      <c r="AQ10" s="7">
        <v>34.790999999999997</v>
      </c>
      <c r="AR10" s="8">
        <v>130546.40846399998</v>
      </c>
      <c r="AS10" s="7">
        <v>39.149000000000001</v>
      </c>
      <c r="AT10" s="8">
        <v>141018.14311199999</v>
      </c>
      <c r="AU10" s="7">
        <v>52.8</v>
      </c>
      <c r="AV10" s="8">
        <v>188158.29119999998</v>
      </c>
      <c r="AW10" s="7">
        <v>66.057000000000002</v>
      </c>
      <c r="AX10" s="8">
        <v>218152.18558799999</v>
      </c>
    </row>
    <row r="11" spans="1:50" s="14" customFormat="1" ht="16.5" x14ac:dyDescent="0.3">
      <c r="A11" s="11"/>
      <c r="B11" s="6"/>
      <c r="C11" s="7"/>
      <c r="D11" s="8"/>
      <c r="E11" s="9"/>
      <c r="F11" s="8"/>
      <c r="G11" s="9"/>
      <c r="H11" s="8"/>
      <c r="I11" s="9"/>
      <c r="J11" s="8"/>
      <c r="K11" s="10"/>
      <c r="L11" s="8"/>
      <c r="M11" s="10"/>
      <c r="N11" s="8"/>
      <c r="O11" s="10"/>
      <c r="P11" s="8"/>
      <c r="Q11" s="10"/>
      <c r="R11" s="8"/>
      <c r="S11" s="10"/>
      <c r="T11" s="8"/>
      <c r="U11" s="10"/>
      <c r="V11" s="8"/>
      <c r="W11" s="9"/>
      <c r="X11" s="8"/>
      <c r="Y11" s="10"/>
      <c r="Z11" s="8"/>
      <c r="AA11" s="9"/>
      <c r="AB11" s="20"/>
      <c r="AC11" s="7"/>
      <c r="AD11" s="8"/>
      <c r="AE11" s="7"/>
      <c r="AF11" s="8"/>
      <c r="AG11" s="7"/>
      <c r="AH11" s="8"/>
      <c r="AI11" s="7"/>
      <c r="AJ11" s="8"/>
      <c r="AK11" s="7"/>
      <c r="AL11" s="8"/>
      <c r="AM11" s="7"/>
      <c r="AN11" s="8"/>
      <c r="AO11" s="7"/>
      <c r="AP11" s="8"/>
      <c r="AQ11" s="7"/>
      <c r="AR11" s="8"/>
      <c r="AS11" s="7"/>
      <c r="AT11" s="8"/>
      <c r="AU11" s="7"/>
      <c r="AV11" s="8"/>
      <c r="AW11" s="7"/>
      <c r="AX11" s="8"/>
    </row>
    <row r="12" spans="1:50" s="14" customFormat="1" ht="16.5" x14ac:dyDescent="0.3">
      <c r="A12" s="11" t="s">
        <v>19</v>
      </c>
      <c r="B12" s="6" t="s">
        <v>26</v>
      </c>
      <c r="C12" s="7">
        <v>138.09200000000001</v>
      </c>
      <c r="D12" s="8">
        <v>461243.29867200006</v>
      </c>
      <c r="E12" s="9"/>
      <c r="F12" s="8"/>
      <c r="G12" s="9"/>
      <c r="H12" s="8"/>
      <c r="I12" s="9"/>
      <c r="J12" s="8"/>
      <c r="K12" s="10"/>
      <c r="L12" s="8"/>
      <c r="M12" s="10"/>
      <c r="N12" s="8"/>
      <c r="O12" s="10"/>
      <c r="P12" s="8"/>
      <c r="Q12" s="10"/>
      <c r="R12" s="8"/>
      <c r="S12" s="10"/>
      <c r="T12" s="8"/>
      <c r="U12" s="10"/>
      <c r="V12" s="8"/>
      <c r="W12" s="9"/>
      <c r="X12" s="8"/>
      <c r="Y12" s="10"/>
      <c r="Z12" s="8"/>
      <c r="AA12" s="9">
        <v>199.82599999999999</v>
      </c>
      <c r="AB12" s="20">
        <v>614.04051957599995</v>
      </c>
      <c r="AC12" s="7">
        <v>85.328999999999994</v>
      </c>
      <c r="AD12" s="8">
        <v>309852.80848800001</v>
      </c>
      <c r="AE12" s="7">
        <v>70.953000000000003</v>
      </c>
      <c r="AF12" s="8">
        <v>242224.17620399999</v>
      </c>
      <c r="AG12" s="7">
        <v>0</v>
      </c>
      <c r="AH12" s="8">
        <v>0</v>
      </c>
      <c r="AI12" s="7">
        <v>0</v>
      </c>
      <c r="AJ12" s="8">
        <v>0</v>
      </c>
      <c r="AK12" s="7">
        <v>0</v>
      </c>
      <c r="AL12" s="8">
        <v>0</v>
      </c>
      <c r="AM12" s="7">
        <v>0</v>
      </c>
      <c r="AN12" s="8">
        <v>0</v>
      </c>
      <c r="AO12" s="7">
        <v>0</v>
      </c>
      <c r="AP12" s="8">
        <v>0</v>
      </c>
      <c r="AQ12" s="7">
        <v>0</v>
      </c>
      <c r="AR12" s="8">
        <v>0</v>
      </c>
      <c r="AS12" s="7">
        <v>133.44900000000001</v>
      </c>
      <c r="AT12" s="8">
        <v>480695.04151200003</v>
      </c>
      <c r="AU12" s="7">
        <v>209.00399999999999</v>
      </c>
      <c r="AV12" s="8">
        <v>744807.4904159999</v>
      </c>
      <c r="AW12" s="7">
        <v>226.09700000000001</v>
      </c>
      <c r="AX12" s="8">
        <v>746681.72494799993</v>
      </c>
    </row>
    <row r="13" spans="1:50" s="14" customFormat="1" ht="16.5" x14ac:dyDescent="0.3">
      <c r="A13" s="11"/>
      <c r="B13" s="6"/>
      <c r="C13" s="7"/>
      <c r="D13" s="8"/>
      <c r="E13" s="9"/>
      <c r="F13" s="8"/>
      <c r="G13" s="9"/>
      <c r="H13" s="8"/>
      <c r="I13" s="9"/>
      <c r="J13" s="8"/>
      <c r="K13" s="10"/>
      <c r="L13" s="8"/>
      <c r="M13" s="10"/>
      <c r="N13" s="8"/>
      <c r="O13" s="10"/>
      <c r="P13" s="8"/>
      <c r="Q13" s="10"/>
      <c r="R13" s="8"/>
      <c r="S13" s="10"/>
      <c r="T13" s="8"/>
      <c r="U13" s="10"/>
      <c r="V13" s="8"/>
      <c r="W13" s="9"/>
      <c r="X13" s="8"/>
      <c r="Y13" s="10"/>
      <c r="Z13" s="8"/>
      <c r="AA13" s="9"/>
      <c r="AB13" s="20"/>
      <c r="AC13" s="7"/>
      <c r="AD13" s="8"/>
      <c r="AE13" s="7"/>
      <c r="AF13" s="8"/>
      <c r="AG13" s="7"/>
      <c r="AH13" s="8"/>
      <c r="AI13" s="7"/>
      <c r="AJ13" s="8"/>
      <c r="AK13" s="7"/>
      <c r="AL13" s="8"/>
      <c r="AM13" s="7"/>
      <c r="AN13" s="8"/>
      <c r="AO13" s="7"/>
      <c r="AP13" s="8"/>
      <c r="AQ13" s="7"/>
      <c r="AR13" s="8"/>
      <c r="AS13" s="7"/>
      <c r="AT13" s="8"/>
      <c r="AU13" s="7"/>
      <c r="AV13" s="8"/>
      <c r="AW13" s="7"/>
      <c r="AX13" s="8"/>
    </row>
    <row r="14" spans="1:50" s="14" customFormat="1" ht="16.5" x14ac:dyDescent="0.3">
      <c r="A14" s="11" t="s">
        <v>18</v>
      </c>
      <c r="B14" s="6" t="s">
        <v>29</v>
      </c>
      <c r="C14" s="7">
        <v>4.2409999999999997</v>
      </c>
      <c r="D14" s="8">
        <v>14165.431955999999</v>
      </c>
      <c r="E14" s="9"/>
      <c r="F14" s="8"/>
      <c r="G14" s="9"/>
      <c r="H14" s="8"/>
      <c r="I14" s="9"/>
      <c r="J14" s="8"/>
      <c r="K14" s="10"/>
      <c r="L14" s="8"/>
      <c r="M14" s="10"/>
      <c r="N14" s="8"/>
      <c r="O14" s="10"/>
      <c r="P14" s="8"/>
      <c r="Q14" s="10"/>
      <c r="R14" s="8"/>
      <c r="S14" s="10"/>
      <c r="T14" s="8"/>
      <c r="U14" s="10"/>
      <c r="V14" s="8"/>
      <c r="W14" s="9"/>
      <c r="X14" s="8"/>
      <c r="Y14" s="10"/>
      <c r="Z14" s="8"/>
      <c r="AA14" s="9">
        <v>4.7450000000000001</v>
      </c>
      <c r="AB14" s="20">
        <v>14.580796620000001</v>
      </c>
      <c r="AC14" s="7">
        <v>4.4610000000000003</v>
      </c>
      <c r="AD14" s="8">
        <v>16199.104392000003</v>
      </c>
      <c r="AE14" s="7">
        <v>3.9849999999999999</v>
      </c>
      <c r="AF14" s="8">
        <v>13604.263979999998</v>
      </c>
      <c r="AG14" s="7">
        <v>3.7629999999999999</v>
      </c>
      <c r="AH14" s="8">
        <v>12917.325359999999</v>
      </c>
      <c r="AI14" s="7">
        <v>3.3610000000000002</v>
      </c>
      <c r="AJ14" s="8">
        <v>11477.680560000001</v>
      </c>
      <c r="AK14" s="7">
        <v>4.0650000000000004</v>
      </c>
      <c r="AL14" s="8">
        <v>15196.579740000003</v>
      </c>
      <c r="AM14" s="7">
        <v>4.3010000000000002</v>
      </c>
      <c r="AN14" s="8">
        <v>16383.971340000002</v>
      </c>
      <c r="AO14" s="7">
        <v>3.8759999999999999</v>
      </c>
      <c r="AP14" s="8">
        <v>14413.696704</v>
      </c>
      <c r="AQ14" s="7">
        <v>4.4630000000000001</v>
      </c>
      <c r="AR14" s="8">
        <v>16746.532751999999</v>
      </c>
      <c r="AS14" s="7">
        <v>4.7549999999999999</v>
      </c>
      <c r="AT14" s="8">
        <v>17127.928439999996</v>
      </c>
      <c r="AU14" s="7">
        <v>4.7350000000000003</v>
      </c>
      <c r="AV14" s="8">
        <v>16873.664939999999</v>
      </c>
      <c r="AW14" s="7">
        <v>4.6399999999999997</v>
      </c>
      <c r="AX14" s="8">
        <v>15323.525759999997</v>
      </c>
    </row>
    <row r="15" spans="1:50" s="14" customFormat="1" ht="16.5" x14ac:dyDescent="0.3">
      <c r="A15" s="11"/>
      <c r="B15" s="6"/>
      <c r="C15" s="7"/>
      <c r="D15" s="8"/>
      <c r="E15" s="9"/>
      <c r="F15" s="8"/>
      <c r="G15" s="9"/>
      <c r="H15" s="8"/>
      <c r="I15" s="9"/>
      <c r="J15" s="8"/>
      <c r="K15" s="10"/>
      <c r="L15" s="8"/>
      <c r="M15" s="10"/>
      <c r="N15" s="8"/>
      <c r="O15" s="10"/>
      <c r="P15" s="8"/>
      <c r="Q15" s="10"/>
      <c r="R15" s="8"/>
      <c r="S15" s="10"/>
      <c r="T15" s="8"/>
      <c r="U15" s="10"/>
      <c r="V15" s="8"/>
      <c r="W15" s="9"/>
      <c r="X15" s="8"/>
      <c r="Y15" s="10"/>
      <c r="Z15" s="8"/>
      <c r="AA15" s="9"/>
      <c r="AB15" s="20"/>
      <c r="AC15" s="7"/>
      <c r="AD15" s="8"/>
      <c r="AE15" s="7"/>
      <c r="AF15" s="8"/>
      <c r="AG15" s="7"/>
      <c r="AH15" s="8"/>
      <c r="AI15" s="7"/>
      <c r="AJ15" s="8"/>
      <c r="AK15" s="7"/>
      <c r="AL15" s="8"/>
      <c r="AM15" s="7"/>
      <c r="AN15" s="8"/>
      <c r="AO15" s="7"/>
      <c r="AP15" s="8"/>
      <c r="AQ15" s="7"/>
      <c r="AR15" s="8"/>
      <c r="AS15" s="7"/>
      <c r="AT15" s="8"/>
      <c r="AU15" s="7"/>
      <c r="AV15" s="8"/>
      <c r="AW15" s="7"/>
      <c r="AX15" s="8"/>
    </row>
    <row r="16" spans="1:50" s="14" customFormat="1" ht="16.5" x14ac:dyDescent="0.3">
      <c r="A16" s="11" t="s">
        <v>28</v>
      </c>
      <c r="B16" s="6" t="s">
        <v>30</v>
      </c>
      <c r="C16" s="7">
        <v>5.61</v>
      </c>
      <c r="D16" s="8">
        <v>18738.050760000002</v>
      </c>
      <c r="E16" s="9"/>
      <c r="F16" s="8"/>
      <c r="G16" s="9"/>
      <c r="H16" s="8"/>
      <c r="I16" s="9"/>
      <c r="J16" s="8"/>
      <c r="K16" s="10"/>
      <c r="L16" s="8"/>
      <c r="M16" s="10"/>
      <c r="N16" s="8"/>
      <c r="O16" s="10"/>
      <c r="P16" s="8"/>
      <c r="Q16" s="10"/>
      <c r="R16" s="8"/>
      <c r="S16" s="10"/>
      <c r="T16" s="8"/>
      <c r="U16" s="10"/>
      <c r="V16" s="8"/>
      <c r="W16" s="9"/>
      <c r="X16" s="8"/>
      <c r="Y16" s="10"/>
      <c r="Z16" s="8"/>
      <c r="AA16" s="9"/>
      <c r="AB16" s="20"/>
      <c r="AC16" s="7">
        <v>5.6130000000000004</v>
      </c>
      <c r="AD16" s="8">
        <v>20382.329736000003</v>
      </c>
      <c r="AE16" s="7">
        <v>5.6180000000000003</v>
      </c>
      <c r="AF16" s="8">
        <v>19179.110424000002</v>
      </c>
      <c r="AG16" s="7">
        <v>5.5529999999999999</v>
      </c>
      <c r="AH16" s="8">
        <v>19061.894159999996</v>
      </c>
      <c r="AI16" s="7">
        <v>5.5460000000000003</v>
      </c>
      <c r="AJ16" s="8">
        <v>18939.368160000002</v>
      </c>
      <c r="AK16" s="7">
        <v>5.59</v>
      </c>
      <c r="AL16" s="8">
        <v>20897.633640000004</v>
      </c>
      <c r="AM16" s="7">
        <v>5.5919999999999996</v>
      </c>
      <c r="AN16" s="8">
        <v>21301.829279999998</v>
      </c>
      <c r="AO16" s="7">
        <v>5.5979999999999999</v>
      </c>
      <c r="AP16" s="8">
        <v>20817.304992000001</v>
      </c>
      <c r="AQ16" s="7">
        <v>5.5979999999999999</v>
      </c>
      <c r="AR16" s="8">
        <v>21005.397792</v>
      </c>
      <c r="AS16" s="7">
        <v>5.6020000000000003</v>
      </c>
      <c r="AT16" s="8">
        <v>20178.896976</v>
      </c>
      <c r="AU16" s="7">
        <v>5.61</v>
      </c>
      <c r="AV16" s="8">
        <v>19991.818439999999</v>
      </c>
      <c r="AW16" s="7">
        <v>5.6420000000000003</v>
      </c>
      <c r="AX16" s="8">
        <v>18632.614728</v>
      </c>
    </row>
    <row r="17" spans="1:50" s="14" customFormat="1" ht="16.5" x14ac:dyDescent="0.3">
      <c r="A17" s="11"/>
      <c r="B17" s="6"/>
      <c r="C17" s="7"/>
      <c r="D17" s="8"/>
      <c r="E17" s="9"/>
      <c r="F17" s="8"/>
      <c r="G17" s="9"/>
      <c r="H17" s="8"/>
      <c r="I17" s="9"/>
      <c r="J17" s="8"/>
      <c r="K17" s="10"/>
      <c r="L17" s="8"/>
      <c r="M17" s="10"/>
      <c r="N17" s="8"/>
      <c r="O17" s="10"/>
      <c r="P17" s="8"/>
      <c r="Q17" s="10"/>
      <c r="R17" s="8"/>
      <c r="S17" s="10"/>
      <c r="T17" s="8"/>
      <c r="U17" s="10"/>
      <c r="V17" s="8"/>
      <c r="W17" s="9"/>
      <c r="X17" s="8"/>
      <c r="Y17" s="10"/>
      <c r="Z17" s="8"/>
      <c r="AA17" s="9"/>
      <c r="AB17" s="20"/>
      <c r="AC17" s="7"/>
      <c r="AD17" s="8"/>
      <c r="AE17" s="7"/>
      <c r="AF17" s="8"/>
      <c r="AG17" s="7"/>
      <c r="AH17" s="8"/>
      <c r="AI17" s="7"/>
      <c r="AJ17" s="8"/>
      <c r="AK17" s="7"/>
      <c r="AL17" s="8"/>
      <c r="AM17" s="7"/>
      <c r="AN17" s="8"/>
      <c r="AO17" s="7"/>
      <c r="AP17" s="8"/>
      <c r="AQ17" s="7"/>
      <c r="AR17" s="8"/>
      <c r="AS17" s="7"/>
      <c r="AT17" s="8"/>
      <c r="AU17" s="7"/>
      <c r="AV17" s="8"/>
      <c r="AW17" s="7"/>
      <c r="AX17" s="8"/>
    </row>
    <row r="18" spans="1:50" s="14" customFormat="1" ht="16.5" x14ac:dyDescent="0.3">
      <c r="A18" s="11" t="s">
        <v>31</v>
      </c>
      <c r="B18" s="6" t="s">
        <v>32</v>
      </c>
      <c r="C18" s="7">
        <v>0.35899999999999999</v>
      </c>
      <c r="D18" s="8">
        <v>1199.1016440000001</v>
      </c>
      <c r="E18" s="9"/>
      <c r="F18" s="8"/>
      <c r="G18" s="9"/>
      <c r="H18" s="8"/>
      <c r="I18" s="9"/>
      <c r="J18" s="8"/>
      <c r="K18" s="10"/>
      <c r="L18" s="8"/>
      <c r="M18" s="10"/>
      <c r="N18" s="8"/>
      <c r="O18" s="10"/>
      <c r="P18" s="8"/>
      <c r="Q18" s="10"/>
      <c r="R18" s="8"/>
      <c r="S18" s="10"/>
      <c r="T18" s="8"/>
      <c r="U18" s="10"/>
      <c r="V18" s="8"/>
      <c r="W18" s="9"/>
      <c r="X18" s="8"/>
      <c r="Y18" s="10"/>
      <c r="Z18" s="8"/>
      <c r="AA18" s="9"/>
      <c r="AB18" s="20"/>
      <c r="AC18" s="7">
        <v>4.3999999999999997E-2</v>
      </c>
      <c r="AD18" s="8">
        <v>159.77596799999998</v>
      </c>
      <c r="AE18" s="7">
        <v>5.5620000000000003</v>
      </c>
      <c r="AF18" s="8">
        <v>18987.933816000001</v>
      </c>
      <c r="AG18" s="7">
        <v>0.60799999999999998</v>
      </c>
      <c r="AH18" s="8">
        <v>2087.0937599999997</v>
      </c>
      <c r="AI18" s="7">
        <v>0.436</v>
      </c>
      <c r="AJ18" s="8">
        <v>1488.92256</v>
      </c>
      <c r="AK18" s="7">
        <v>0.317</v>
      </c>
      <c r="AL18" s="8">
        <v>1185.0715319999999</v>
      </c>
      <c r="AM18" s="7">
        <v>0.28699999999999998</v>
      </c>
      <c r="AN18" s="8">
        <v>1093.2805800000001</v>
      </c>
      <c r="AO18" s="7">
        <v>1.2949999999999999</v>
      </c>
      <c r="AP18" s="8">
        <v>4815.7216800000006</v>
      </c>
      <c r="AQ18" s="7">
        <v>0.91700000000000004</v>
      </c>
      <c r="AR18" s="8">
        <v>3440.862768</v>
      </c>
      <c r="AS18" s="7">
        <v>0.98599999999999999</v>
      </c>
      <c r="AT18" s="8">
        <v>3551.6587679999998</v>
      </c>
      <c r="AU18" s="7">
        <v>2.3620000000000001</v>
      </c>
      <c r="AV18" s="8">
        <v>8417.2326479999992</v>
      </c>
      <c r="AW18" s="7">
        <v>2.6749999999999998</v>
      </c>
      <c r="AX18" s="8">
        <v>8834.1446999999989</v>
      </c>
    </row>
    <row r="19" spans="1:50" s="36" customFormat="1" ht="16.5" x14ac:dyDescent="0.3">
      <c r="A19" s="12" t="s">
        <v>21</v>
      </c>
      <c r="B19" s="12"/>
      <c r="C19" s="33">
        <f>C8+C10+C12+C14+C16+C18</f>
        <v>320.11499999999995</v>
      </c>
      <c r="D19" s="34">
        <f>D8+D10+D12+D14+D16+D18</f>
        <v>1069221.23334</v>
      </c>
      <c r="E19" s="33" t="e">
        <f>E8+E10+#REF!+E12+E14+#REF!+#REF!+#REF!</f>
        <v>#REF!</v>
      </c>
      <c r="F19" s="34" t="e">
        <f>F8+F10+#REF!+F12+F14+#REF!+#REF!+#REF!</f>
        <v>#REF!</v>
      </c>
      <c r="G19" s="33" t="e">
        <f>G8+G10+#REF!+G12+G14+#REF!+#REF!+#REF!</f>
        <v>#REF!</v>
      </c>
      <c r="H19" s="34" t="e">
        <f>H8+H10+#REF!+H12+H14+#REF!+#REF!+#REF!</f>
        <v>#REF!</v>
      </c>
      <c r="I19" s="33" t="e">
        <f>I8+I10+#REF!+I12+I14+#REF!+#REF!+#REF!</f>
        <v>#REF!</v>
      </c>
      <c r="J19" s="34" t="e">
        <f>J8+J10+#REF!+J12+J14+#REF!+#REF!+#REF!</f>
        <v>#REF!</v>
      </c>
      <c r="K19" s="13" t="e">
        <f>K8+K10+#REF!+K12+K14+#REF!+#REF!+#REF!</f>
        <v>#REF!</v>
      </c>
      <c r="L19" s="34" t="e">
        <f>L8+L10+#REF!+L12+L14+#REF!+#REF!+#REF!</f>
        <v>#REF!</v>
      </c>
      <c r="M19" s="13" t="e">
        <f>M8+M10+#REF!+M12+M14+#REF!+#REF!+#REF!</f>
        <v>#REF!</v>
      </c>
      <c r="N19" s="34" t="e">
        <f>N8+N10+#REF!+N12+N14+#REF!+#REF!+#REF!</f>
        <v>#REF!</v>
      </c>
      <c r="O19" s="13" t="e">
        <f>O8+O10+#REF!+O12+O14+#REF!+#REF!+#REF!</f>
        <v>#REF!</v>
      </c>
      <c r="P19" s="34" t="e">
        <f>P8+P10+#REF!+P12+P14+#REF!+#REF!+#REF!</f>
        <v>#REF!</v>
      </c>
      <c r="Q19" s="13" t="e">
        <f>Q8+Q10+#REF!+Q12+Q14+#REF!+#REF!+#REF!</f>
        <v>#REF!</v>
      </c>
      <c r="R19" s="34" t="e">
        <f>R8+R10+#REF!+R12+R14+#REF!+#REF!+#REF!</f>
        <v>#REF!</v>
      </c>
      <c r="S19" s="13" t="e">
        <f>S8+S10+#REF!+S12+S14+#REF!+#REF!+#REF!+#REF!</f>
        <v>#REF!</v>
      </c>
      <c r="T19" s="34" t="e">
        <f>T8+T10+#REF!+T12+T14+#REF!+#REF!+#REF!+#REF!</f>
        <v>#REF!</v>
      </c>
      <c r="U19" s="13" t="e">
        <f>U8+U10+#REF!+U12+U14+#REF!+#REF!+#REF!+#REF!</f>
        <v>#REF!</v>
      </c>
      <c r="V19" s="13" t="e">
        <f>V8+V10+#REF!+V12+V14+#REF!+#REF!+#REF!+#REF!</f>
        <v>#REF!</v>
      </c>
      <c r="W19" s="33" t="e">
        <f>W8+W10+#REF!+W12+W14+#REF!+#REF!+#REF!+#REF!</f>
        <v>#REF!</v>
      </c>
      <c r="X19" s="13" t="e">
        <f>X8+X10+#REF!+X12+X14+#REF!+#REF!+#REF!+#REF!</f>
        <v>#REF!</v>
      </c>
      <c r="Y19" s="13" t="e">
        <f>Y8+Y10+#REF!+Y12+Y14+#REF!+#REF!+#REF!+#REF!</f>
        <v>#REF!</v>
      </c>
      <c r="Z19" s="13" t="e">
        <f>Z8+Z10+#REF!+Z12+Z14+#REF!+#REF!+#REF!+#REF!</f>
        <v>#REF!</v>
      </c>
      <c r="AA19" s="33" t="e">
        <f>AA8+AA10+#REF!+AA12+AA14+#REF!+#REF!+#REF!+#REF!</f>
        <v>#REF!</v>
      </c>
      <c r="AB19" s="35" t="e">
        <f>AB8+AB10+#REF!+AB12+AB14+#REF!+#REF!+#REF!+#REF!</f>
        <v>#REF!</v>
      </c>
      <c r="AC19" s="33">
        <f t="shared" ref="AC19:AH19" si="0">AC8+AC10+AC12+AC14+AC16+AC18</f>
        <v>224.12100000000001</v>
      </c>
      <c r="AD19" s="34">
        <f t="shared" si="0"/>
        <v>813844.31191199995</v>
      </c>
      <c r="AE19" s="33">
        <f t="shared" si="0"/>
        <v>191.66300000000001</v>
      </c>
      <c r="AF19" s="34">
        <f t="shared" si="0"/>
        <v>654312.18248399999</v>
      </c>
      <c r="AG19" s="33">
        <f t="shared" si="0"/>
        <v>94.174000000000007</v>
      </c>
      <c r="AH19" s="34">
        <f t="shared" si="0"/>
        <v>323272.97327999998</v>
      </c>
      <c r="AI19" s="33">
        <f t="shared" ref="AI19:AK19" si="1">AI8+AI10+AI12+AI14+AI16+AI18</f>
        <v>83.186000000000021</v>
      </c>
      <c r="AJ19" s="34">
        <f t="shared" ref="AJ19:AM19" si="2">AJ8+AJ10+AJ12+AJ14+AJ16+AJ18</f>
        <v>284076.86256000004</v>
      </c>
      <c r="AK19" s="33">
        <f t="shared" si="1"/>
        <v>98.442999999999998</v>
      </c>
      <c r="AL19" s="34">
        <f t="shared" si="2"/>
        <v>368018.91742799996</v>
      </c>
      <c r="AM19" s="33">
        <f t="shared" si="2"/>
        <v>99.14500000000001</v>
      </c>
      <c r="AN19" s="34">
        <f t="shared" ref="AN19:AO19" si="3">AN8+AN10+AN12+AN14+AN16+AN18</f>
        <v>377677.01430000004</v>
      </c>
      <c r="AO19" s="33">
        <f t="shared" si="3"/>
        <v>112.631</v>
      </c>
      <c r="AP19" s="34">
        <f t="shared" ref="AP19:AQ19" si="4">AP8+AP10+AP12+AP14+AP16+AP18</f>
        <v>418841.35022399999</v>
      </c>
      <c r="AQ19" s="33">
        <f t="shared" si="4"/>
        <v>91.898999999999987</v>
      </c>
      <c r="AR19" s="34">
        <f t="shared" ref="AR19:AS19" si="5">AR8+AR10+AR12+AR14+AR16+AR18</f>
        <v>344832.98529600003</v>
      </c>
      <c r="AS19" s="33">
        <f t="shared" si="5"/>
        <v>244.03400000000002</v>
      </c>
      <c r="AT19" s="34">
        <f t="shared" ref="AT19:AU19" si="6">AT8+AT10+AT12+AT14+AT16+AT18</f>
        <v>879031.94299200003</v>
      </c>
      <c r="AU19" s="33">
        <f t="shared" si="6"/>
        <v>328.55100000000004</v>
      </c>
      <c r="AV19" s="34">
        <f t="shared" ref="AV19:AW19" si="7">AV8+AV10+AV12+AV14+AV16+AV18</f>
        <v>1170825.657804</v>
      </c>
      <c r="AW19" s="33">
        <f t="shared" si="7"/>
        <v>366.28700000000003</v>
      </c>
      <c r="AX19" s="34">
        <f t="shared" ref="AX19" si="8">AX8+AX10+AX12+AX14+AX16+AX18</f>
        <v>1209656.9569080002</v>
      </c>
    </row>
    <row r="20" spans="1:50" s="14" customFormat="1" ht="16.5" x14ac:dyDescent="0.3">
      <c r="C20" s="37"/>
      <c r="D20" s="2"/>
      <c r="E20" s="23"/>
      <c r="F20" s="2"/>
      <c r="G20" s="23"/>
      <c r="H20" s="2"/>
      <c r="I20" s="23"/>
      <c r="J20" s="2"/>
      <c r="K20" s="17"/>
      <c r="L20" s="2"/>
      <c r="M20" s="17"/>
      <c r="N20" s="2"/>
      <c r="O20" s="17"/>
      <c r="P20" s="2"/>
      <c r="Q20" s="17"/>
      <c r="R20" s="2"/>
      <c r="S20" s="17"/>
      <c r="T20" s="2"/>
      <c r="U20" s="17"/>
      <c r="V20" s="2"/>
      <c r="W20" s="23"/>
      <c r="X20" s="2"/>
      <c r="Y20" s="2"/>
      <c r="Z20" s="2"/>
      <c r="AA20" s="23"/>
      <c r="AB20" s="24"/>
    </row>
    <row r="21" spans="1:50" s="14" customFormat="1" ht="16.5" x14ac:dyDescent="0.3">
      <c r="C21" s="37"/>
      <c r="D21" s="2"/>
      <c r="E21" s="23"/>
      <c r="F21" s="2"/>
      <c r="G21" s="23"/>
      <c r="H21" s="2"/>
      <c r="I21" s="23"/>
      <c r="J21" s="2"/>
      <c r="K21" s="17"/>
      <c r="L21" s="2"/>
      <c r="M21" s="17"/>
      <c r="N21" s="2"/>
      <c r="O21" s="17"/>
      <c r="P21" s="2"/>
      <c r="Q21" s="17"/>
      <c r="R21" s="2"/>
      <c r="S21" s="17"/>
      <c r="T21" s="2"/>
      <c r="U21" s="17"/>
      <c r="V21" s="2"/>
      <c r="W21" s="23"/>
      <c r="X21" s="2"/>
      <c r="Y21" s="2"/>
      <c r="Z21" s="2"/>
      <c r="AA21" s="23"/>
      <c r="AB21" s="24"/>
    </row>
  </sheetData>
  <mergeCells count="28">
    <mergeCell ref="AW6:AX6"/>
    <mergeCell ref="AU6:AV6"/>
    <mergeCell ref="K6:L6"/>
    <mergeCell ref="M6:N6"/>
    <mergeCell ref="O6:P6"/>
    <mergeCell ref="Q6:R6"/>
    <mergeCell ref="AG6:AH6"/>
    <mergeCell ref="AE6:AF6"/>
    <mergeCell ref="AS6:AT6"/>
    <mergeCell ref="AQ6:AR6"/>
    <mergeCell ref="AO6:AP6"/>
    <mergeCell ref="AM6:AN6"/>
    <mergeCell ref="S6:T6"/>
    <mergeCell ref="AC6:AD6"/>
    <mergeCell ref="U6:V6"/>
    <mergeCell ref="W6:X6"/>
    <mergeCell ref="Y6:Z6"/>
    <mergeCell ref="AA6:AB6"/>
    <mergeCell ref="AK6:AL6"/>
    <mergeCell ref="AI6:AJ6"/>
    <mergeCell ref="A3:J3"/>
    <mergeCell ref="A4:I4"/>
    <mergeCell ref="A6:A7"/>
    <mergeCell ref="B6:B7"/>
    <mergeCell ref="C6:D6"/>
    <mergeCell ref="E6:F6"/>
    <mergeCell ref="G6:H6"/>
    <mergeCell ref="I6:J6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 по договорам 2020</vt:lpstr>
    </vt:vector>
  </TitlesOfParts>
  <Company>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Матвеева НВ</dc:creator>
  <cp:lastModifiedBy>Экономист</cp:lastModifiedBy>
  <dcterms:created xsi:type="dcterms:W3CDTF">2018-04-27T09:40:03Z</dcterms:created>
  <dcterms:modified xsi:type="dcterms:W3CDTF">2021-01-19T09:06:05Z</dcterms:modified>
</cp:coreProperties>
</file>