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ВСК\Отчетность\Сайт\2020 год\Ежемесячно\"/>
    </mc:Choice>
  </mc:AlternateContent>
  <bookViews>
    <workbookView xWindow="360" yWindow="270" windowWidth="14955" windowHeight="7425" activeTab="1"/>
  </bookViews>
  <sheets>
    <sheet name="Структура поступления 2020" sheetId="1" r:id="rId1"/>
    <sheet name="Структура отпуска из сети 2020" sheetId="3" r:id="rId2"/>
  </sheets>
  <calcPr calcId="162913"/>
</workbook>
</file>

<file path=xl/calcChain.xml><?xml version="1.0" encoding="utf-8"?>
<calcChain xmlns="http://schemas.openxmlformats.org/spreadsheetml/2006/main">
  <c r="O8" i="3" l="1"/>
  <c r="G9" i="1" l="1"/>
  <c r="D20" i="1"/>
  <c r="O13" i="3" l="1"/>
  <c r="O12" i="3"/>
  <c r="O11" i="3"/>
  <c r="O10" i="3"/>
  <c r="O9" i="3"/>
  <c r="N7" i="3"/>
  <c r="N14" i="3" s="1"/>
  <c r="M7" i="3"/>
  <c r="M14" i="3" s="1"/>
  <c r="L7" i="3"/>
  <c r="L14" i="3" s="1"/>
  <c r="K7" i="3"/>
  <c r="K14" i="3" s="1"/>
  <c r="J7" i="3"/>
  <c r="J14" i="3" s="1"/>
  <c r="I7" i="3"/>
  <c r="I14" i="3" s="1"/>
  <c r="H7" i="3"/>
  <c r="H14" i="3" s="1"/>
  <c r="G7" i="3"/>
  <c r="G14" i="3" s="1"/>
  <c r="F7" i="3"/>
  <c r="F14" i="3" s="1"/>
  <c r="E7" i="3"/>
  <c r="E14" i="3" s="1"/>
  <c r="D7" i="3"/>
  <c r="D14" i="3" s="1"/>
  <c r="C7" i="3"/>
  <c r="C14" i="3" s="1"/>
  <c r="O7" i="3" l="1"/>
  <c r="O14" i="3" s="1"/>
  <c r="F20" i="1"/>
  <c r="E20" i="1"/>
  <c r="C20" i="1"/>
  <c r="G19" i="1"/>
  <c r="G18" i="1"/>
  <c r="G17" i="1"/>
  <c r="G16" i="1"/>
  <c r="G15" i="1"/>
  <c r="G14" i="1"/>
  <c r="G13" i="1"/>
  <c r="G12" i="1"/>
  <c r="G11" i="1"/>
  <c r="G10" i="1"/>
  <c r="G8" i="1"/>
  <c r="G20" i="1" l="1"/>
</calcChain>
</file>

<file path=xl/sharedStrings.xml><?xml version="1.0" encoding="utf-8"?>
<sst xmlns="http://schemas.openxmlformats.org/spreadsheetml/2006/main" count="50" uniqueCount="43">
  <si>
    <t>тыс. кВт</t>
  </si>
  <si>
    <t>Объем потребленной электроэнергии, тыс. кВтч</t>
  </si>
  <si>
    <t>Итого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</si>
  <si>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</si>
  <si>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</si>
  <si>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</si>
  <si>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</si>
  <si>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</si>
  <si>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</si>
  <si>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</si>
  <si>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</si>
  <si>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</si>
  <si>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</si>
  <si>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</si>
  <si>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</si>
  <si>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</si>
  <si>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</si>
  <si>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</si>
  <si>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</si>
  <si>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электроэнергии в сети ООО "ВСК"</t>
  </si>
  <si>
    <t>Объем переданной электроэнергии по договорам  оказания услуг</t>
  </si>
  <si>
    <t>тыс.кВтч</t>
  </si>
  <si>
    <t>Наименование</t>
  </si>
  <si>
    <t>Напряжение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</si>
  <si>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</si>
  <si>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</si>
  <si>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</si>
  <si>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</si>
  <si>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</si>
  <si>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</si>
  <si>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</si>
  <si>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</si>
  <si>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</si>
  <si>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</si>
  <si>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</si>
  <si>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</si>
  <si>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"Самараэнерго" всего, в т. ч.</t>
  </si>
  <si>
    <t>прочие потребители</t>
  </si>
  <si>
    <t>Население</t>
  </si>
  <si>
    <t>ИТОГО</t>
  </si>
  <si>
    <t xml:space="preserve">        Структура  поступления  электроэнергии (факт 2020)</t>
  </si>
  <si>
    <t>по передаче электроэнергии потребителям в разрезе уровней напряжения за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</si>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</sst>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#,##0.000_р_."/>
    <numFmt numFmtId="167" formatCode="#,##0.000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0" fillId="2" borderId="1" xfId="0" applyNumberFormat="1" applyFont="1" applyFill="1" applyBorder="1"/>
    <xf numFmtId="165" fontId="0" fillId="2" borderId="1" xfId="0" applyNumberFormat="1" applyFill="1" applyBorder="1"/>
    <xf numFmtId="0" fontId="6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7" xfId="0" applyNumberFormat="1" applyFont="1" applyFill="1" applyBorder="1"/>
    <xf numFmtId="165" fontId="4" fillId="2" borderId="0" xfId="0" applyNumberFormat="1" applyFont="1" applyFill="1" applyBorder="1"/>
    <xf numFmtId="164" fontId="0" fillId="0" borderId="0" xfId="0" applyNumberFormat="1"/>
    <xf numFmtId="165" fontId="0" fillId="0" borderId="0" xfId="0" applyNumberFormat="1"/>
    <xf numFmtId="2" fontId="0" fillId="2" borderId="1" xfId="0" applyNumberFormat="1" applyFont="1" applyFill="1" applyBorder="1"/>
    <xf numFmtId="0" fontId="8" fillId="0" borderId="0" xfId="0" applyFont="1"/>
    <xf numFmtId="0" fontId="9" fillId="0" borderId="0" xfId="5" applyFont="1"/>
    <xf numFmtId="165" fontId="9" fillId="0" borderId="0" xfId="5" applyNumberFormat="1" applyFont="1"/>
    <xf numFmtId="166" fontId="9" fillId="0" borderId="0" xfId="5" applyNumberFormat="1" applyFont="1" applyAlignment="1"/>
    <xf numFmtId="166" fontId="9" fillId="0" borderId="0" xfId="5" applyNumberFormat="1" applyFont="1"/>
    <xf numFmtId="0" fontId="10" fillId="0" borderId="0" xfId="5" applyFont="1" applyAlignment="1"/>
    <xf numFmtId="165" fontId="10" fillId="0" borderId="0" xfId="5" applyNumberFormat="1" applyFont="1" applyAlignment="1"/>
    <xf numFmtId="0" fontId="11" fillId="0" borderId="0" xfId="5" applyFont="1"/>
    <xf numFmtId="0" fontId="12" fillId="0" borderId="1" xfId="5" applyFont="1" applyBorder="1" applyAlignment="1">
      <alignment horizontal="center" wrapText="1"/>
    </xf>
    <xf numFmtId="0" fontId="12" fillId="0" borderId="1" xfId="5" applyFont="1" applyBorder="1" applyAlignment="1">
      <alignment horizontal="center"/>
    </xf>
    <xf numFmtId="165" fontId="12" fillId="0" borderId="1" xfId="5" applyNumberFormat="1" applyFont="1" applyBorder="1" applyAlignment="1">
      <alignment horizontal="center"/>
    </xf>
    <xf numFmtId="166" fontId="12" fillId="0" borderId="1" xfId="5" applyNumberFormat="1" applyFont="1" applyBorder="1" applyAlignment="1"/>
    <xf numFmtId="166" fontId="12" fillId="0" borderId="1" xfId="5" applyNumberFormat="1" applyFont="1" applyBorder="1" applyAlignment="1">
      <alignment horizontal="center"/>
    </xf>
    <xf numFmtId="1" fontId="12" fillId="0" borderId="1" xfId="5" applyNumberFormat="1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1" xfId="5" applyFont="1" applyBorder="1"/>
    <xf numFmtId="165" fontId="12" fillId="0" borderId="1" xfId="5" applyNumberFormat="1" applyFont="1" applyBorder="1"/>
    <xf numFmtId="165" fontId="12" fillId="0" borderId="1" xfId="5" applyNumberFormat="1" applyFont="1" applyBorder="1" applyAlignment="1"/>
    <xf numFmtId="0" fontId="12" fillId="0" borderId="0" xfId="5" applyFont="1"/>
    <xf numFmtId="0" fontId="9" fillId="0" borderId="1" xfId="5" applyFont="1" applyBorder="1" applyAlignment="1">
      <alignment horizontal="center"/>
    </xf>
    <xf numFmtId="165" fontId="9" fillId="0" borderId="1" xfId="5" applyNumberFormat="1" applyFont="1" applyBorder="1"/>
    <xf numFmtId="0" fontId="9" fillId="0" borderId="1" xfId="5" applyFont="1" applyBorder="1"/>
    <xf numFmtId="167" fontId="9" fillId="0" borderId="1" xfId="5" applyNumberFormat="1" applyFont="1" applyBorder="1" applyAlignment="1"/>
    <xf numFmtId="165" fontId="9" fillId="2" borderId="1" xfId="5" applyNumberFormat="1" applyFont="1" applyFill="1" applyBorder="1"/>
    <xf numFmtId="0" fontId="9" fillId="2" borderId="1" xfId="5" applyFont="1" applyFill="1" applyBorder="1"/>
    <xf numFmtId="167" fontId="13" fillId="2" borderId="1" xfId="5" applyNumberFormat="1" applyFont="1" applyFill="1" applyBorder="1" applyAlignment="1">
      <alignment horizontal="right" vertical="top" wrapText="1"/>
    </xf>
    <xf numFmtId="0" fontId="12" fillId="2" borderId="1" xfId="5" applyFont="1" applyFill="1" applyBorder="1" applyAlignment="1">
      <alignment horizontal="center"/>
    </xf>
    <xf numFmtId="165" fontId="12" fillId="2" borderId="1" xfId="5" applyNumberFormat="1" applyFont="1" applyFill="1" applyBorder="1"/>
    <xf numFmtId="0" fontId="9" fillId="2" borderId="0" xfId="5" applyFont="1" applyFill="1"/>
    <xf numFmtId="0" fontId="1" fillId="0" borderId="0" xfId="5"/>
    <xf numFmtId="165" fontId="1" fillId="0" borderId="0" xfId="5" applyNumberFormat="1"/>
    <xf numFmtId="0" fontId="1" fillId="0" borderId="0" xfId="5" applyFill="1" applyBorder="1"/>
    <xf numFmtId="166" fontId="1" fillId="0" borderId="0" xfId="5" applyNumberFormat="1" applyAlignment="1"/>
    <xf numFmtId="166" fontId="1" fillId="0" borderId="0" xfId="5" applyNumberFormat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10" fillId="0" borderId="0" xfId="5" applyFont="1" applyAlignment="1">
      <alignment horizontal="center"/>
    </xf>
    <xf numFmtId="0" fontId="9" fillId="0" borderId="5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22"/>
  <sheetViews>
    <sheetView workbookViewId="0">
      <selection activeCell="B21" sqref="B21"/>
    </sheetView>
  </sheetViews>
  <sheetFormatPr defaultRowHeight="12.75" x14ac:dyDescent="0.2"/>
  <cols>
    <col min="2" max="2" width="47.7109375" customWidth="1"/>
    <col min="3" max="3" width="11" style="20" customWidth="1"/>
    <col min="4" max="4" width="12" style="20" customWidth="1"/>
    <col min="5" max="5" width="11.85546875" style="20" customWidth="1"/>
    <col min="6" max="6" width="11.7109375" style="20" customWidth="1"/>
    <col min="7" max="7" width="14.5703125" style="21" customWidth="1"/>
    <col min="8" max="9" width="9.5703125" style="1" bestFit="1" customWidth="1"/>
  </cols>
  <sheetData>
    <row r="2" spans="2:9" ht="20.25" x14ac:dyDescent="0.2">
      <c r="B2" s="57" t="s">
        <v>40</v>
      </c>
      <c r="C2" s="57"/>
      <c r="D2" s="57"/>
      <c r="E2" s="57"/>
      <c r="F2" s="57"/>
      <c r="G2" s="57"/>
    </row>
    <row r="3" spans="2:9" ht="20.25" x14ac:dyDescent="0.2">
      <c r="B3" s="2"/>
      <c r="C3" s="3"/>
      <c r="D3" s="3"/>
      <c r="E3" s="3"/>
      <c r="F3" s="3"/>
      <c r="G3" s="4"/>
    </row>
    <row r="4" spans="2:9" x14ac:dyDescent="0.2">
      <c r="B4" s="5" t="s">
        <v>0</v>
      </c>
      <c r="C4" s="6"/>
      <c r="D4" s="6"/>
      <c r="E4" s="6"/>
      <c r="F4" s="6"/>
      <c r="G4" s="7"/>
    </row>
    <row r="5" spans="2:9" ht="39" customHeight="1" x14ac:dyDescent="0.2">
      <c r="B5" s="58" t="s">
        <v>19</v>
      </c>
      <c r="C5" s="59" t="s">
        <v>1</v>
      </c>
      <c r="D5" s="60"/>
      <c r="E5" s="60"/>
      <c r="F5" s="61"/>
      <c r="G5" s="62" t="s">
        <v>2</v>
      </c>
    </row>
    <row r="6" spans="2:9" ht="39.75" customHeight="1" x14ac:dyDescent="0.2">
      <c r="B6" s="58"/>
      <c r="C6" s="8" t="s">
        <v>3</v>
      </c>
      <c r="D6" s="8" t="s">
        <v>4</v>
      </c>
      <c r="E6" s="8" t="s">
        <v>5</v>
      </c>
      <c r="F6" s="9" t="s">
        <v>6</v>
      </c>
      <c r="G6" s="63"/>
    </row>
    <row r="7" spans="2:9" ht="18.600000000000001" customHeight="1" x14ac:dyDescent="0.2">
      <c r="B7" s="10"/>
      <c r="C7" s="11"/>
      <c r="D7" s="11"/>
      <c r="E7" s="11"/>
      <c r="F7" s="11"/>
      <c r="G7" s="12"/>
    </row>
    <row r="8" spans="2:9" ht="15" x14ac:dyDescent="0.2">
      <c r="B8" s="13" t="s">
        <v>7</v>
      </c>
      <c r="C8" s="22">
        <v>0</v>
      </c>
      <c r="D8" s="22">
        <v>2686.21</v>
      </c>
      <c r="E8" s="22">
        <v>1634.7829999999999</v>
      </c>
      <c r="F8" s="22">
        <v>0</v>
      </c>
      <c r="G8" s="22">
        <f>C8+D8+E8+F8</f>
        <v>4320.9930000000004</v>
      </c>
    </row>
    <row r="9" spans="2:9" ht="15" x14ac:dyDescent="0.2">
      <c r="B9" s="13" t="s">
        <v>8</v>
      </c>
      <c r="C9" s="22">
        <v>0</v>
      </c>
      <c r="D9" s="22">
        <v>2646.4459999999999</v>
      </c>
      <c r="E9" s="22">
        <v>1618.1759999999999</v>
      </c>
      <c r="F9" s="22">
        <v>0</v>
      </c>
      <c r="G9" s="22">
        <f>C9+D9+E9+F9</f>
        <v>4264.6219999999994</v>
      </c>
      <c r="I9" s="7"/>
    </row>
    <row r="10" spans="2:9" ht="15" x14ac:dyDescent="0.2">
      <c r="B10" s="13" t="s">
        <v>9</v>
      </c>
      <c r="C10" s="22">
        <v>0</v>
      </c>
      <c r="D10" s="11">
        <v>2603.2869999999998</v>
      </c>
      <c r="E10" s="11">
        <v>1430.7829999999999</v>
      </c>
      <c r="F10" s="11">
        <v>0</v>
      </c>
      <c r="G10" s="14">
        <f t="shared" ref="G10:G19" si="0">C10+D10+E10+F10</f>
        <v>4034.0699999999997</v>
      </c>
      <c r="I10" s="7"/>
    </row>
    <row r="11" spans="2:9" ht="15" x14ac:dyDescent="0.2">
      <c r="B11" s="13" t="s">
        <v>10</v>
      </c>
      <c r="C11" s="22">
        <v>0</v>
      </c>
      <c r="D11" s="11">
        <v>2130.348</v>
      </c>
      <c r="E11" s="11">
        <v>1122.0440000000001</v>
      </c>
      <c r="F11" s="11">
        <v>0</v>
      </c>
      <c r="G11" s="14">
        <f t="shared" si="0"/>
        <v>3252.3919999999998</v>
      </c>
      <c r="I11" s="7"/>
    </row>
    <row r="12" spans="2:9" ht="15" x14ac:dyDescent="0.2">
      <c r="B12" s="13" t="s">
        <v>11</v>
      </c>
      <c r="C12" s="22">
        <v>0</v>
      </c>
      <c r="D12" s="11">
        <v>1936.586</v>
      </c>
      <c r="E12" s="11">
        <v>811.68299999999999</v>
      </c>
      <c r="F12" s="11">
        <v>0</v>
      </c>
      <c r="G12" s="14">
        <f t="shared" si="0"/>
        <v>2748.2690000000002</v>
      </c>
      <c r="I12" s="7"/>
    </row>
    <row r="13" spans="2:9" ht="15" x14ac:dyDescent="0.2">
      <c r="B13" s="13" t="s">
        <v>12</v>
      </c>
      <c r="C13" s="11">
        <v>0</v>
      </c>
      <c r="D13" s="11">
        <v>1913.37</v>
      </c>
      <c r="E13" s="11">
        <v>911.44500000000005</v>
      </c>
      <c r="F13" s="11">
        <v>0</v>
      </c>
      <c r="G13" s="14">
        <f t="shared" si="0"/>
        <v>2824.8150000000001</v>
      </c>
      <c r="I13" s="7"/>
    </row>
    <row r="14" spans="2:9" ht="15" x14ac:dyDescent="0.2">
      <c r="B14" s="13" t="s">
        <v>13</v>
      </c>
      <c r="C14" s="11">
        <v>0</v>
      </c>
      <c r="D14" s="11">
        <v>2073.067</v>
      </c>
      <c r="E14" s="11">
        <v>970.21900000000005</v>
      </c>
      <c r="F14" s="11">
        <v>0</v>
      </c>
      <c r="G14" s="14">
        <f t="shared" si="0"/>
        <v>3043.2860000000001</v>
      </c>
      <c r="I14" s="7"/>
    </row>
    <row r="15" spans="2:9" ht="15" x14ac:dyDescent="0.2">
      <c r="B15" s="13" t="s">
        <v>14</v>
      </c>
      <c r="C15" s="11">
        <v>0</v>
      </c>
      <c r="D15" s="11">
        <v>2078.6559999999999</v>
      </c>
      <c r="E15" s="11">
        <v>886.08100000000002</v>
      </c>
      <c r="F15" s="11">
        <v>0</v>
      </c>
      <c r="G15" s="14">
        <f t="shared" si="0"/>
        <v>2964.7370000000001</v>
      </c>
      <c r="I15" s="7"/>
    </row>
    <row r="16" spans="2:9" ht="15" x14ac:dyDescent="0.2">
      <c r="B16" s="13" t="s">
        <v>15</v>
      </c>
      <c r="C16" s="11">
        <v>0</v>
      </c>
      <c r="D16" s="11">
        <v>2124.2199999999998</v>
      </c>
      <c r="E16" s="11">
        <v>1058.8800000000001</v>
      </c>
      <c r="F16" s="11">
        <v>0</v>
      </c>
      <c r="G16" s="14">
        <f t="shared" si="0"/>
        <v>3183.1</v>
      </c>
      <c r="I16" s="7"/>
    </row>
    <row r="17" spans="2:9" ht="15" x14ac:dyDescent="0.2">
      <c r="B17" s="13" t="s">
        <v>16</v>
      </c>
      <c r="C17" s="11">
        <v>0</v>
      </c>
      <c r="D17" s="11">
        <v>2419.7669999999998</v>
      </c>
      <c r="E17" s="11">
        <v>1320.2650000000001</v>
      </c>
      <c r="F17" s="11">
        <v>0</v>
      </c>
      <c r="G17" s="14">
        <f t="shared" si="0"/>
        <v>3740.0320000000002</v>
      </c>
      <c r="I17" s="7"/>
    </row>
    <row r="18" spans="2:9" ht="15" x14ac:dyDescent="0.2">
      <c r="B18" s="13" t="s">
        <v>17</v>
      </c>
      <c r="C18" s="11">
        <v>0</v>
      </c>
      <c r="D18" s="11">
        <v>2897.252</v>
      </c>
      <c r="E18" s="11">
        <v>1728.1120000000001</v>
      </c>
      <c r="F18" s="11">
        <v>0</v>
      </c>
      <c r="G18" s="14">
        <f t="shared" si="0"/>
        <v>4625.3639999999996</v>
      </c>
      <c r="I18" s="7"/>
    </row>
    <row r="19" spans="2:9" ht="15" x14ac:dyDescent="0.2">
      <c r="B19" s="13" t="s">
        <v>18</v>
      </c>
      <c r="C19" s="11">
        <v>0</v>
      </c>
      <c r="D19" s="11">
        <v>3471.16</v>
      </c>
      <c r="E19" s="11">
        <v>2060.4690000000001</v>
      </c>
      <c r="F19" s="11">
        <v>0</v>
      </c>
      <c r="G19" s="14">
        <f t="shared" si="0"/>
        <v>5531.6289999999999</v>
      </c>
      <c r="I19" s="7"/>
    </row>
    <row r="20" spans="2:9" ht="15.75" x14ac:dyDescent="0.25">
      <c r="B20" s="15" t="s">
        <v>42</v>
      </c>
      <c r="C20" s="16">
        <f>C8+C9+C10+C11+C12+C13+C14+C15+C16+C17+C18+C19</f>
        <v>0</v>
      </c>
      <c r="D20" s="16">
        <f>D8+D9+D10+D11+D12+D13+D14+D15+D16+D17+D18+D19</f>
        <v>28980.368999999999</v>
      </c>
      <c r="E20" s="16">
        <f t="shared" ref="E20:G20" si="1">E8+E9+E10+E11+E12+E13+E14+E15+E16+E17+E18+E19</f>
        <v>15552.940000000002</v>
      </c>
      <c r="F20" s="16">
        <f t="shared" si="1"/>
        <v>0</v>
      </c>
      <c r="G20" s="17">
        <f t="shared" si="1"/>
        <v>44533.309000000001</v>
      </c>
      <c r="H20" s="18"/>
      <c r="I20" s="19"/>
    </row>
    <row r="22" spans="2:9" ht="15.75" x14ac:dyDescent="0.25">
      <c r="B22" s="23"/>
    </row>
  </sheetData>
  <mergeCells count="4">
    <mergeCell ref="B2:G2"/>
    <mergeCell ref="B5:B6"/>
    <mergeCell ref="C5:F5"/>
    <mergeCell ref="G5:G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1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1" sqref="O11:O13"/>
    </sheetView>
  </sheetViews>
  <sheetFormatPr defaultColWidth="9.140625" defaultRowHeight="15" x14ac:dyDescent="0.25"/>
  <cols>
    <col min="1" max="1" width="25.5703125" style="52" customWidth="1"/>
    <col min="2" max="2" width="15.5703125" style="52" customWidth="1"/>
    <col min="3" max="3" width="9.140625" style="53"/>
    <col min="4" max="4" width="9.140625" style="52"/>
    <col min="5" max="10" width="9.140625" style="53"/>
    <col min="11" max="11" width="10.5703125" style="53" bestFit="1" customWidth="1"/>
    <col min="12" max="12" width="9.140625" style="52"/>
    <col min="13" max="13" width="10.7109375" style="55" bestFit="1" customWidth="1"/>
    <col min="14" max="14" width="10.7109375" style="56" customWidth="1"/>
    <col min="15" max="15" width="11.5703125" style="53" customWidth="1"/>
    <col min="16" max="16384" width="9.140625" style="52"/>
  </cols>
  <sheetData>
    <row r="3" spans="1:15" s="24" customFormat="1" ht="15.75" x14ac:dyDescent="0.25">
      <c r="B3" s="64" t="s">
        <v>20</v>
      </c>
      <c r="C3" s="64"/>
      <c r="D3" s="64"/>
      <c r="E3" s="64"/>
      <c r="F3" s="64"/>
      <c r="G3" s="64"/>
      <c r="H3" s="64"/>
      <c r="I3" s="64"/>
      <c r="J3" s="64"/>
      <c r="K3" s="25"/>
      <c r="M3" s="26"/>
      <c r="N3" s="27"/>
      <c r="O3" s="25"/>
    </row>
    <row r="4" spans="1:15" s="24" customFormat="1" ht="15.75" x14ac:dyDescent="0.25">
      <c r="B4" s="28" t="s">
        <v>41</v>
      </c>
      <c r="C4" s="29"/>
      <c r="D4" s="28"/>
      <c r="E4" s="29"/>
      <c r="F4" s="29"/>
      <c r="G4" s="29"/>
      <c r="H4" s="29"/>
      <c r="I4" s="29"/>
      <c r="J4" s="29"/>
      <c r="K4" s="25"/>
      <c r="M4" s="26"/>
      <c r="N4" s="27"/>
      <c r="O4" s="25"/>
    </row>
    <row r="5" spans="1:15" s="24" customFormat="1" ht="15.75" x14ac:dyDescent="0.25">
      <c r="A5" s="30"/>
      <c r="C5" s="25"/>
      <c r="E5" s="25"/>
      <c r="F5" s="25"/>
      <c r="G5" s="25"/>
      <c r="H5" s="25"/>
      <c r="I5" s="25"/>
      <c r="J5" s="25"/>
      <c r="K5" s="25"/>
      <c r="M5" s="26"/>
      <c r="N5" s="27"/>
      <c r="O5" s="30" t="s">
        <v>21</v>
      </c>
    </row>
    <row r="6" spans="1:15" s="37" customFormat="1" ht="15.75" x14ac:dyDescent="0.25">
      <c r="A6" s="31" t="s">
        <v>22</v>
      </c>
      <c r="B6" s="32" t="s">
        <v>23</v>
      </c>
      <c r="C6" s="33" t="s">
        <v>24</v>
      </c>
      <c r="D6" s="32" t="s">
        <v>25</v>
      </c>
      <c r="E6" s="33" t="s">
        <v>26</v>
      </c>
      <c r="F6" s="33" t="s">
        <v>27</v>
      </c>
      <c r="G6" s="33" t="s">
        <v>28</v>
      </c>
      <c r="H6" s="33" t="s">
        <v>29</v>
      </c>
      <c r="I6" s="33" t="s">
        <v>30</v>
      </c>
      <c r="J6" s="33" t="s">
        <v>31</v>
      </c>
      <c r="K6" s="33" t="s">
        <v>32</v>
      </c>
      <c r="L6" s="32" t="s">
        <v>33</v>
      </c>
      <c r="M6" s="34" t="s">
        <v>34</v>
      </c>
      <c r="N6" s="35" t="s">
        <v>35</v>
      </c>
      <c r="O6" s="36" t="s">
        <v>42</v>
      </c>
    </row>
    <row r="7" spans="1:15" s="41" customFormat="1" ht="36.75" customHeight="1" x14ac:dyDescent="0.25">
      <c r="A7" s="31" t="s">
        <v>36</v>
      </c>
      <c r="B7" s="38"/>
      <c r="C7" s="39">
        <f>C8+C9+C10+C11+C13+C12</f>
        <v>2719.8589999999999</v>
      </c>
      <c r="D7" s="39">
        <f>D8+D9+D10+D11+D13+D12</f>
        <v>2822.4090000000001</v>
      </c>
      <c r="E7" s="39">
        <f t="shared" ref="E7:K7" si="0">E8+E9+E10+E11+E13+E12</f>
        <v>2703.6130000000003</v>
      </c>
      <c r="F7" s="39">
        <f t="shared" si="0"/>
        <v>2233.7570000000001</v>
      </c>
      <c r="G7" s="39">
        <f t="shared" si="0"/>
        <v>1834.296</v>
      </c>
      <c r="H7" s="39">
        <f t="shared" si="0"/>
        <v>1961.558</v>
      </c>
      <c r="I7" s="39">
        <f t="shared" si="0"/>
        <v>2143.46</v>
      </c>
      <c r="J7" s="39">
        <f>J8+J9+J10+J11+J13+J12</f>
        <v>1993.2750000000001</v>
      </c>
      <c r="K7" s="39">
        <f t="shared" si="0"/>
        <v>2019.4629999999997</v>
      </c>
      <c r="L7" s="39">
        <f>L8+L9+L10+L11+L13+L12</f>
        <v>2283.4270000000001</v>
      </c>
      <c r="M7" s="40">
        <f>M8+M9+M10+M11+M13+M12</f>
        <v>2795.6360000000004</v>
      </c>
      <c r="N7" s="39">
        <f>N8+N9+N10+N11+N13+N12</f>
        <v>3319.1719999999996</v>
      </c>
      <c r="O7" s="39">
        <f>O8+O9+O10+O11+O13+O12</f>
        <v>28829.925000000003</v>
      </c>
    </row>
    <row r="8" spans="1:15" s="24" customFormat="1" ht="15.75" x14ac:dyDescent="0.25">
      <c r="A8" s="65" t="s">
        <v>37</v>
      </c>
      <c r="B8" s="42" t="s">
        <v>4</v>
      </c>
      <c r="C8" s="43">
        <v>771.69200000000001</v>
      </c>
      <c r="D8" s="44">
        <v>878.45600000000002</v>
      </c>
      <c r="E8" s="43">
        <v>896.928</v>
      </c>
      <c r="F8" s="43">
        <v>742.00800000000004</v>
      </c>
      <c r="G8" s="43">
        <v>710.01599999999996</v>
      </c>
      <c r="H8" s="43">
        <v>720.08</v>
      </c>
      <c r="I8" s="43">
        <v>716.84400000000005</v>
      </c>
      <c r="J8" s="43">
        <v>710.24</v>
      </c>
      <c r="K8" s="43">
        <v>753.53200000000004</v>
      </c>
      <c r="L8" s="43">
        <v>824.57600000000002</v>
      </c>
      <c r="M8" s="45">
        <v>938.21199999999999</v>
      </c>
      <c r="N8" s="45">
        <v>1040.2159999999999</v>
      </c>
      <c r="O8" s="43">
        <f>C8+D8+E8+F8+G8+H8+I8+J8+K8+L8+M8+N8</f>
        <v>9702.8000000000011</v>
      </c>
    </row>
    <row r="9" spans="1:15" s="24" customFormat="1" ht="15.75" x14ac:dyDescent="0.25">
      <c r="A9" s="66"/>
      <c r="B9" s="42" t="s">
        <v>5</v>
      </c>
      <c r="C9" s="46">
        <v>1122.5129999999999</v>
      </c>
      <c r="D9" s="46">
        <v>1169.3800000000001</v>
      </c>
      <c r="E9" s="43">
        <v>1139.9190000000001</v>
      </c>
      <c r="F9" s="43">
        <v>852.01599999999996</v>
      </c>
      <c r="G9" s="43">
        <v>707.57399999999996</v>
      </c>
      <c r="H9" s="43">
        <v>943.44899999999996</v>
      </c>
      <c r="I9" s="43">
        <v>1063.116</v>
      </c>
      <c r="J9" s="43">
        <v>1008.5119999999999</v>
      </c>
      <c r="K9" s="43">
        <v>972.77599999999995</v>
      </c>
      <c r="L9" s="43">
        <v>1018.269</v>
      </c>
      <c r="M9" s="45">
        <v>1154.463</v>
      </c>
      <c r="N9" s="45">
        <v>1254.027</v>
      </c>
      <c r="O9" s="43">
        <f t="shared" ref="O9:O13" si="1">C9+D9+E9+F9+G9+H9+I9+J9+K9+L9+M9+N9</f>
        <v>12406.013999999999</v>
      </c>
    </row>
    <row r="10" spans="1:15" s="24" customFormat="1" ht="15.75" x14ac:dyDescent="0.25">
      <c r="A10" s="67"/>
      <c r="B10" s="42" t="s">
        <v>6</v>
      </c>
      <c r="C10" s="46">
        <v>20.46</v>
      </c>
      <c r="D10" s="47">
        <v>18.68</v>
      </c>
      <c r="E10" s="43">
        <v>19.068999999999999</v>
      </c>
      <c r="F10" s="43">
        <v>16.114999999999998</v>
      </c>
      <c r="G10" s="43">
        <v>16.651</v>
      </c>
      <c r="H10" s="43">
        <v>18.536999999999999</v>
      </c>
      <c r="I10" s="43">
        <v>19.890999999999998</v>
      </c>
      <c r="J10" s="48">
        <v>18.152999999999999</v>
      </c>
      <c r="K10" s="43">
        <v>15.819000000000001</v>
      </c>
      <c r="L10" s="43">
        <v>15.359</v>
      </c>
      <c r="M10" s="45">
        <v>16.222000000000001</v>
      </c>
      <c r="N10" s="45">
        <v>21.141999999999999</v>
      </c>
      <c r="O10" s="43">
        <f t="shared" si="1"/>
        <v>216.09799999999998</v>
      </c>
    </row>
    <row r="11" spans="1:15" s="24" customFormat="1" ht="15.75" x14ac:dyDescent="0.25">
      <c r="A11" s="65" t="s">
        <v>38</v>
      </c>
      <c r="B11" s="42" t="s">
        <v>4</v>
      </c>
      <c r="C11" s="46">
        <v>7.2039999999999997</v>
      </c>
      <c r="D11" s="47">
        <v>6.4</v>
      </c>
      <c r="E11" s="43">
        <v>6.84</v>
      </c>
      <c r="F11" s="43">
        <v>6.24</v>
      </c>
      <c r="G11" s="43">
        <v>6</v>
      </c>
      <c r="H11" s="43">
        <v>5.92</v>
      </c>
      <c r="I11" s="43">
        <v>5.76</v>
      </c>
      <c r="J11" s="43">
        <v>5.68</v>
      </c>
      <c r="K11" s="43">
        <v>6.08</v>
      </c>
      <c r="L11" s="43">
        <v>5.92</v>
      </c>
      <c r="M11" s="45">
        <v>6.68</v>
      </c>
      <c r="N11" s="45">
        <v>7.6710000000000003</v>
      </c>
      <c r="O11" s="43">
        <f t="shared" si="1"/>
        <v>76.394999999999996</v>
      </c>
    </row>
    <row r="12" spans="1:15" s="24" customFormat="1" ht="15.75" x14ac:dyDescent="0.25">
      <c r="A12" s="66"/>
      <c r="B12" s="42" t="s">
        <v>5</v>
      </c>
      <c r="C12" s="46">
        <v>0</v>
      </c>
      <c r="D12" s="47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5">
        <v>0</v>
      </c>
      <c r="N12" s="45">
        <v>0</v>
      </c>
      <c r="O12" s="43">
        <f t="shared" si="1"/>
        <v>0</v>
      </c>
    </row>
    <row r="13" spans="1:15" s="24" customFormat="1" ht="15.75" x14ac:dyDescent="0.25">
      <c r="A13" s="67"/>
      <c r="B13" s="42" t="s">
        <v>6</v>
      </c>
      <c r="C13" s="46">
        <v>797.99</v>
      </c>
      <c r="D13" s="47">
        <v>749.49300000000005</v>
      </c>
      <c r="E13" s="43">
        <v>640.85699999999997</v>
      </c>
      <c r="F13" s="43">
        <v>617.37800000000004</v>
      </c>
      <c r="G13" s="43">
        <v>394.05500000000001</v>
      </c>
      <c r="H13" s="43">
        <v>273.572</v>
      </c>
      <c r="I13" s="43">
        <v>337.84899999999999</v>
      </c>
      <c r="J13" s="43">
        <v>250.69</v>
      </c>
      <c r="K13" s="43">
        <v>271.25599999999997</v>
      </c>
      <c r="L13" s="43">
        <v>419.303</v>
      </c>
      <c r="M13" s="45">
        <v>680.05899999999997</v>
      </c>
      <c r="N13" s="45">
        <v>996.11599999999999</v>
      </c>
      <c r="O13" s="43">
        <f t="shared" si="1"/>
        <v>6428.6180000000004</v>
      </c>
    </row>
    <row r="14" spans="1:15" s="51" customFormat="1" ht="15.75" x14ac:dyDescent="0.25">
      <c r="A14" s="49" t="s">
        <v>39</v>
      </c>
      <c r="B14" s="47"/>
      <c r="C14" s="50">
        <f>C7</f>
        <v>2719.8589999999999</v>
      </c>
      <c r="D14" s="50">
        <f t="shared" ref="D14:O14" si="2">D7</f>
        <v>2822.4090000000001</v>
      </c>
      <c r="E14" s="50">
        <f t="shared" si="2"/>
        <v>2703.6130000000003</v>
      </c>
      <c r="F14" s="50">
        <f t="shared" si="2"/>
        <v>2233.7570000000001</v>
      </c>
      <c r="G14" s="50">
        <f t="shared" si="2"/>
        <v>1834.296</v>
      </c>
      <c r="H14" s="50">
        <f t="shared" si="2"/>
        <v>1961.558</v>
      </c>
      <c r="I14" s="50">
        <f t="shared" si="2"/>
        <v>2143.46</v>
      </c>
      <c r="J14" s="50">
        <f t="shared" si="2"/>
        <v>1993.2750000000001</v>
      </c>
      <c r="K14" s="50">
        <f t="shared" si="2"/>
        <v>2019.4629999999997</v>
      </c>
      <c r="L14" s="50">
        <f t="shared" si="2"/>
        <v>2283.4270000000001</v>
      </c>
      <c r="M14" s="50">
        <f t="shared" si="2"/>
        <v>2795.6360000000004</v>
      </c>
      <c r="N14" s="50">
        <f t="shared" si="2"/>
        <v>3319.1719999999996</v>
      </c>
      <c r="O14" s="50">
        <f t="shared" si="2"/>
        <v>28829.925000000003</v>
      </c>
    </row>
    <row r="15" spans="1:15" x14ac:dyDescent="0.25">
      <c r="D15" s="54"/>
    </row>
    <row r="16" spans="1:15" ht="15.75" x14ac:dyDescent="0.25">
      <c r="A16" s="23"/>
    </row>
  </sheetData>
  <mergeCells count="3">
    <mergeCell ref="B3:J3"/>
    <mergeCell ref="A8:A10"/>
    <mergeCell ref="A11:A1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поступления 2020</vt:lpstr>
      <vt:lpstr>Структура отпуска из сети 2020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2021-01-19T09:01:01Z</dcterms:modified>
</cp:coreProperties>
</file>