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Документы пользователей\Моисеев Дмитрий Сергеевич\Входящие\от Лордугина\"/>
    </mc:Choice>
  </mc:AlternateContent>
  <bookViews>
    <workbookView xWindow="0" yWindow="0" windowWidth="19320" windowHeight="11760"/>
  </bookViews>
  <sheets>
    <sheet name="2020.06.17" sheetId="9" r:id="rId1"/>
  </sheets>
  <calcPr calcId="162913"/>
</workbook>
</file>

<file path=xl/calcChain.xml><?xml version="1.0" encoding="utf-8"?>
<calcChain xmlns="http://schemas.openxmlformats.org/spreadsheetml/2006/main">
  <c r="S14" i="9" l="1"/>
  <c r="AC92" i="9" l="1"/>
  <c r="AC93" i="9" s="1"/>
  <c r="AB92" i="9"/>
  <c r="AB93" i="9" s="1"/>
  <c r="AA92" i="9"/>
  <c r="AA93" i="9" s="1"/>
  <c r="Z92" i="9"/>
  <c r="Z93" i="9" s="1"/>
  <c r="Y92" i="9"/>
  <c r="Y93" i="9" s="1"/>
  <c r="X92" i="9"/>
  <c r="X93" i="9" s="1"/>
  <c r="W92" i="9"/>
  <c r="W93" i="9" s="1"/>
  <c r="V92" i="9"/>
  <c r="V93" i="9" s="1"/>
  <c r="U92" i="9"/>
  <c r="U93" i="9" s="1"/>
  <c r="T92" i="9"/>
  <c r="T93" i="9" s="1"/>
  <c r="S92" i="9"/>
  <c r="S93" i="9" s="1"/>
  <c r="R92" i="9"/>
  <c r="R93" i="9" s="1"/>
  <c r="Q92" i="9"/>
  <c r="Q93" i="9" s="1"/>
  <c r="P92" i="9"/>
  <c r="P93" i="9" s="1"/>
  <c r="O92" i="9"/>
  <c r="O93" i="9" s="1"/>
  <c r="N92" i="9"/>
  <c r="N93" i="9" s="1"/>
  <c r="M92" i="9"/>
  <c r="M93" i="9" s="1"/>
  <c r="L92" i="9"/>
  <c r="L93" i="9" s="1"/>
  <c r="K92" i="9"/>
  <c r="K93" i="9" s="1"/>
  <c r="J92" i="9"/>
  <c r="J93" i="9" s="1"/>
  <c r="I92" i="9"/>
  <c r="I93" i="9" s="1"/>
  <c r="H92" i="9"/>
  <c r="H93" i="9" s="1"/>
  <c r="G92" i="9"/>
  <c r="G93" i="9" s="1"/>
  <c r="F92" i="9"/>
  <c r="F93" i="9" s="1"/>
  <c r="E92" i="9"/>
  <c r="E93" i="9" s="1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AE89" i="9"/>
  <c r="AF89" i="9" s="1"/>
  <c r="AC86" i="9"/>
  <c r="AC87" i="9" s="1"/>
  <c r="AB86" i="9"/>
  <c r="AB87" i="9" s="1"/>
  <c r="AA86" i="9"/>
  <c r="AA87" i="9" s="1"/>
  <c r="Z86" i="9"/>
  <c r="Z87" i="9" s="1"/>
  <c r="Y86" i="9"/>
  <c r="Y87" i="9" s="1"/>
  <c r="X86" i="9"/>
  <c r="X87" i="9" s="1"/>
  <c r="W86" i="9"/>
  <c r="W87" i="9" s="1"/>
  <c r="V86" i="9"/>
  <c r="V87" i="9" s="1"/>
  <c r="U86" i="9"/>
  <c r="U87" i="9" s="1"/>
  <c r="T86" i="9"/>
  <c r="T87" i="9" s="1"/>
  <c r="S86" i="9"/>
  <c r="S87" i="9" s="1"/>
  <c r="R86" i="9"/>
  <c r="R87" i="9" s="1"/>
  <c r="Q86" i="9"/>
  <c r="Q87" i="9" s="1"/>
  <c r="P86" i="9"/>
  <c r="P87" i="9" s="1"/>
  <c r="O86" i="9"/>
  <c r="O87" i="9" s="1"/>
  <c r="N86" i="9"/>
  <c r="N87" i="9" s="1"/>
  <c r="M86" i="9"/>
  <c r="M87" i="9" s="1"/>
  <c r="L86" i="9"/>
  <c r="L87" i="9" s="1"/>
  <c r="K86" i="9"/>
  <c r="K87" i="9" s="1"/>
  <c r="J86" i="9"/>
  <c r="J87" i="9" s="1"/>
  <c r="I86" i="9"/>
  <c r="I87" i="9" s="1"/>
  <c r="H86" i="9"/>
  <c r="H87" i="9" s="1"/>
  <c r="G86" i="9"/>
  <c r="G87" i="9" s="1"/>
  <c r="F86" i="9"/>
  <c r="F87" i="9" s="1"/>
  <c r="E86" i="9"/>
  <c r="E87" i="9" s="1"/>
  <c r="AC85" i="9"/>
  <c r="AB85" i="9"/>
  <c r="AA85" i="9"/>
  <c r="Z85" i="9"/>
  <c r="Y85" i="9"/>
  <c r="X85" i="9"/>
  <c r="W85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AE83" i="9"/>
  <c r="AF83" i="9" s="1"/>
  <c r="AC80" i="9"/>
  <c r="AC81" i="9" s="1"/>
  <c r="AB80" i="9"/>
  <c r="AB81" i="9" s="1"/>
  <c r="AA80" i="9"/>
  <c r="AA81" i="9" s="1"/>
  <c r="Z80" i="9"/>
  <c r="Z81" i="9" s="1"/>
  <c r="Y80" i="9"/>
  <c r="Y81" i="9" s="1"/>
  <c r="X80" i="9"/>
  <c r="X81" i="9" s="1"/>
  <c r="W80" i="9"/>
  <c r="W81" i="9" s="1"/>
  <c r="V80" i="9"/>
  <c r="V81" i="9" s="1"/>
  <c r="U80" i="9"/>
  <c r="U81" i="9" s="1"/>
  <c r="T80" i="9"/>
  <c r="T81" i="9" s="1"/>
  <c r="S80" i="9"/>
  <c r="S81" i="9" s="1"/>
  <c r="R80" i="9"/>
  <c r="R81" i="9" s="1"/>
  <c r="Q80" i="9"/>
  <c r="Q81" i="9" s="1"/>
  <c r="P80" i="9"/>
  <c r="P81" i="9" s="1"/>
  <c r="O80" i="9"/>
  <c r="O81" i="9" s="1"/>
  <c r="N80" i="9"/>
  <c r="N81" i="9" s="1"/>
  <c r="M80" i="9"/>
  <c r="M81" i="9" s="1"/>
  <c r="L80" i="9"/>
  <c r="L81" i="9" s="1"/>
  <c r="K80" i="9"/>
  <c r="K81" i="9" s="1"/>
  <c r="J80" i="9"/>
  <c r="J81" i="9" s="1"/>
  <c r="I80" i="9"/>
  <c r="I81" i="9" s="1"/>
  <c r="H80" i="9"/>
  <c r="H81" i="9" s="1"/>
  <c r="G80" i="9"/>
  <c r="G81" i="9" s="1"/>
  <c r="F80" i="9"/>
  <c r="F81" i="9" s="1"/>
  <c r="E80" i="9"/>
  <c r="E81" i="9" s="1"/>
  <c r="AC79" i="9"/>
  <c r="AB79" i="9"/>
  <c r="AA79" i="9"/>
  <c r="Z79" i="9"/>
  <c r="Y79" i="9"/>
  <c r="X79" i="9"/>
  <c r="W79" i="9"/>
  <c r="V79" i="9"/>
  <c r="U79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AC74" i="9"/>
  <c r="AC75" i="9" s="1"/>
  <c r="AB74" i="9"/>
  <c r="AB75" i="9" s="1"/>
  <c r="AA74" i="9"/>
  <c r="AA75" i="9" s="1"/>
  <c r="Z74" i="9"/>
  <c r="Z75" i="9" s="1"/>
  <c r="Y74" i="9"/>
  <c r="Y75" i="9" s="1"/>
  <c r="X74" i="9"/>
  <c r="X75" i="9" s="1"/>
  <c r="W74" i="9"/>
  <c r="W75" i="9" s="1"/>
  <c r="V74" i="9"/>
  <c r="V75" i="9" s="1"/>
  <c r="U74" i="9"/>
  <c r="U75" i="9" s="1"/>
  <c r="T74" i="9"/>
  <c r="T75" i="9" s="1"/>
  <c r="S74" i="9"/>
  <c r="S75" i="9" s="1"/>
  <c r="R74" i="9"/>
  <c r="R75" i="9" s="1"/>
  <c r="Q74" i="9"/>
  <c r="Q75" i="9" s="1"/>
  <c r="P74" i="9"/>
  <c r="P75" i="9" s="1"/>
  <c r="O74" i="9"/>
  <c r="O75" i="9" s="1"/>
  <c r="N74" i="9"/>
  <c r="N75" i="9" s="1"/>
  <c r="M74" i="9"/>
  <c r="M75" i="9" s="1"/>
  <c r="L74" i="9"/>
  <c r="L75" i="9" s="1"/>
  <c r="K74" i="9"/>
  <c r="K75" i="9" s="1"/>
  <c r="J74" i="9"/>
  <c r="J75" i="9" s="1"/>
  <c r="I74" i="9"/>
  <c r="I75" i="9" s="1"/>
  <c r="H74" i="9"/>
  <c r="H75" i="9" s="1"/>
  <c r="G74" i="9"/>
  <c r="G75" i="9" s="1"/>
  <c r="F74" i="9"/>
  <c r="F75" i="9" s="1"/>
  <c r="E74" i="9"/>
  <c r="E75" i="9" s="1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AC68" i="9"/>
  <c r="AC69" i="9" s="1"/>
  <c r="AB68" i="9"/>
  <c r="AB69" i="9" s="1"/>
  <c r="AA68" i="9"/>
  <c r="AA69" i="9" s="1"/>
  <c r="Z68" i="9"/>
  <c r="Z69" i="9" s="1"/>
  <c r="Y68" i="9"/>
  <c r="Y69" i="9" s="1"/>
  <c r="X68" i="9"/>
  <c r="X69" i="9" s="1"/>
  <c r="W68" i="9"/>
  <c r="W69" i="9" s="1"/>
  <c r="V68" i="9"/>
  <c r="V69" i="9" s="1"/>
  <c r="U68" i="9"/>
  <c r="U69" i="9" s="1"/>
  <c r="T68" i="9"/>
  <c r="T69" i="9" s="1"/>
  <c r="S68" i="9"/>
  <c r="S69" i="9" s="1"/>
  <c r="R68" i="9"/>
  <c r="R69" i="9" s="1"/>
  <c r="Q68" i="9"/>
  <c r="Q69" i="9" s="1"/>
  <c r="P68" i="9"/>
  <c r="P69" i="9" s="1"/>
  <c r="O68" i="9"/>
  <c r="O69" i="9" s="1"/>
  <c r="N68" i="9"/>
  <c r="N69" i="9" s="1"/>
  <c r="M68" i="9"/>
  <c r="M69" i="9" s="1"/>
  <c r="L68" i="9"/>
  <c r="L69" i="9" s="1"/>
  <c r="K68" i="9"/>
  <c r="K69" i="9" s="1"/>
  <c r="J68" i="9"/>
  <c r="J69" i="9" s="1"/>
  <c r="I68" i="9"/>
  <c r="I69" i="9" s="1"/>
  <c r="H68" i="9"/>
  <c r="H69" i="9" s="1"/>
  <c r="G68" i="9"/>
  <c r="G69" i="9" s="1"/>
  <c r="F68" i="9"/>
  <c r="F69" i="9" s="1"/>
  <c r="E68" i="9"/>
  <c r="E69" i="9" s="1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AC62" i="9"/>
  <c r="AC63" i="9" s="1"/>
  <c r="AB62" i="9"/>
  <c r="AB63" i="9" s="1"/>
  <c r="AA62" i="9"/>
  <c r="AA63" i="9" s="1"/>
  <c r="Z62" i="9"/>
  <c r="Z63" i="9" s="1"/>
  <c r="Y62" i="9"/>
  <c r="Y63" i="9" s="1"/>
  <c r="X62" i="9"/>
  <c r="X63" i="9" s="1"/>
  <c r="W62" i="9"/>
  <c r="W63" i="9" s="1"/>
  <c r="V62" i="9"/>
  <c r="V63" i="9" s="1"/>
  <c r="U62" i="9"/>
  <c r="U63" i="9" s="1"/>
  <c r="T62" i="9"/>
  <c r="T63" i="9" s="1"/>
  <c r="S62" i="9"/>
  <c r="S63" i="9" s="1"/>
  <c r="R62" i="9"/>
  <c r="R63" i="9" s="1"/>
  <c r="Q62" i="9"/>
  <c r="Q63" i="9" s="1"/>
  <c r="P62" i="9"/>
  <c r="P63" i="9" s="1"/>
  <c r="O62" i="9"/>
  <c r="O63" i="9" s="1"/>
  <c r="N62" i="9"/>
  <c r="N63" i="9" s="1"/>
  <c r="M62" i="9"/>
  <c r="M63" i="9" s="1"/>
  <c r="L62" i="9"/>
  <c r="L63" i="9" s="1"/>
  <c r="K62" i="9"/>
  <c r="K63" i="9" s="1"/>
  <c r="J62" i="9"/>
  <c r="J63" i="9" s="1"/>
  <c r="I62" i="9"/>
  <c r="I63" i="9" s="1"/>
  <c r="H62" i="9"/>
  <c r="H63" i="9" s="1"/>
  <c r="G62" i="9"/>
  <c r="G63" i="9" s="1"/>
  <c r="F62" i="9"/>
  <c r="F63" i="9" s="1"/>
  <c r="E62" i="9"/>
  <c r="E63" i="9" s="1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AC56" i="9"/>
  <c r="AC57" i="9" s="1"/>
  <c r="AB56" i="9"/>
  <c r="AB57" i="9" s="1"/>
  <c r="AA56" i="9"/>
  <c r="AA57" i="9" s="1"/>
  <c r="Z56" i="9"/>
  <c r="Z57" i="9" s="1"/>
  <c r="Y56" i="9"/>
  <c r="Y57" i="9" s="1"/>
  <c r="X56" i="9"/>
  <c r="X57" i="9" s="1"/>
  <c r="W56" i="9"/>
  <c r="W57" i="9" s="1"/>
  <c r="V56" i="9"/>
  <c r="V57" i="9" s="1"/>
  <c r="U56" i="9"/>
  <c r="U57" i="9" s="1"/>
  <c r="T56" i="9"/>
  <c r="T57" i="9" s="1"/>
  <c r="S56" i="9"/>
  <c r="S57" i="9" s="1"/>
  <c r="R56" i="9"/>
  <c r="R57" i="9" s="1"/>
  <c r="Q56" i="9"/>
  <c r="Q57" i="9" s="1"/>
  <c r="P56" i="9"/>
  <c r="P57" i="9" s="1"/>
  <c r="O56" i="9"/>
  <c r="O57" i="9" s="1"/>
  <c r="N56" i="9"/>
  <c r="N57" i="9" s="1"/>
  <c r="M56" i="9"/>
  <c r="M57" i="9" s="1"/>
  <c r="L56" i="9"/>
  <c r="L57" i="9" s="1"/>
  <c r="K56" i="9"/>
  <c r="K57" i="9" s="1"/>
  <c r="J56" i="9"/>
  <c r="J57" i="9" s="1"/>
  <c r="I56" i="9"/>
  <c r="I57" i="9" s="1"/>
  <c r="H56" i="9"/>
  <c r="H57" i="9" s="1"/>
  <c r="G56" i="9"/>
  <c r="G57" i="9" s="1"/>
  <c r="F56" i="9"/>
  <c r="F57" i="9" s="1"/>
  <c r="E56" i="9"/>
  <c r="E57" i="9" s="1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AC50" i="9"/>
  <c r="AC51" i="9" s="1"/>
  <c r="AB50" i="9"/>
  <c r="AB51" i="9" s="1"/>
  <c r="AA50" i="9"/>
  <c r="AA51" i="9" s="1"/>
  <c r="Z50" i="9"/>
  <c r="Z51" i="9" s="1"/>
  <c r="Y50" i="9"/>
  <c r="Y51" i="9" s="1"/>
  <c r="X50" i="9"/>
  <c r="X51" i="9" s="1"/>
  <c r="W50" i="9"/>
  <c r="W51" i="9" s="1"/>
  <c r="V50" i="9"/>
  <c r="V51" i="9" s="1"/>
  <c r="U50" i="9"/>
  <c r="U51" i="9" s="1"/>
  <c r="T50" i="9"/>
  <c r="T51" i="9" s="1"/>
  <c r="S50" i="9"/>
  <c r="S51" i="9" s="1"/>
  <c r="R50" i="9"/>
  <c r="R51" i="9" s="1"/>
  <c r="Q50" i="9"/>
  <c r="Q51" i="9" s="1"/>
  <c r="P50" i="9"/>
  <c r="P51" i="9" s="1"/>
  <c r="O50" i="9"/>
  <c r="O51" i="9" s="1"/>
  <c r="N50" i="9"/>
  <c r="N51" i="9" s="1"/>
  <c r="M50" i="9"/>
  <c r="M51" i="9" s="1"/>
  <c r="L50" i="9"/>
  <c r="L51" i="9" s="1"/>
  <c r="K50" i="9"/>
  <c r="K51" i="9" s="1"/>
  <c r="J50" i="9"/>
  <c r="J51" i="9" s="1"/>
  <c r="I50" i="9"/>
  <c r="I51" i="9" s="1"/>
  <c r="H50" i="9"/>
  <c r="H51" i="9" s="1"/>
  <c r="G50" i="9"/>
  <c r="G51" i="9" s="1"/>
  <c r="F50" i="9"/>
  <c r="F51" i="9" s="1"/>
  <c r="E50" i="9"/>
  <c r="E51" i="9" s="1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AC44" i="9"/>
  <c r="AC45" i="9" s="1"/>
  <c r="AB44" i="9"/>
  <c r="AB45" i="9" s="1"/>
  <c r="AA44" i="9"/>
  <c r="AA45" i="9" s="1"/>
  <c r="Z44" i="9"/>
  <c r="Z45" i="9" s="1"/>
  <c r="Y44" i="9"/>
  <c r="Y45" i="9" s="1"/>
  <c r="X44" i="9"/>
  <c r="X45" i="9" s="1"/>
  <c r="W44" i="9"/>
  <c r="W45" i="9" s="1"/>
  <c r="V44" i="9"/>
  <c r="V45" i="9" s="1"/>
  <c r="U44" i="9"/>
  <c r="U45" i="9" s="1"/>
  <c r="T44" i="9"/>
  <c r="T45" i="9" s="1"/>
  <c r="S44" i="9"/>
  <c r="S45" i="9" s="1"/>
  <c r="R44" i="9"/>
  <c r="R45" i="9" s="1"/>
  <c r="Q44" i="9"/>
  <c r="Q45" i="9" s="1"/>
  <c r="P44" i="9"/>
  <c r="P45" i="9" s="1"/>
  <c r="O44" i="9"/>
  <c r="O45" i="9" s="1"/>
  <c r="N44" i="9"/>
  <c r="N45" i="9" s="1"/>
  <c r="M44" i="9"/>
  <c r="M45" i="9" s="1"/>
  <c r="L44" i="9"/>
  <c r="L45" i="9" s="1"/>
  <c r="K44" i="9"/>
  <c r="K45" i="9" s="1"/>
  <c r="J44" i="9"/>
  <c r="J45" i="9" s="1"/>
  <c r="I44" i="9"/>
  <c r="I45" i="9" s="1"/>
  <c r="H44" i="9"/>
  <c r="H45" i="9" s="1"/>
  <c r="G44" i="9"/>
  <c r="G45" i="9" s="1"/>
  <c r="F44" i="9"/>
  <c r="F45" i="9" s="1"/>
  <c r="E44" i="9"/>
  <c r="E45" i="9" s="1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AC38" i="9"/>
  <c r="AC39" i="9" s="1"/>
  <c r="AB38" i="9"/>
  <c r="AB39" i="9" s="1"/>
  <c r="AA38" i="9"/>
  <c r="AA39" i="9" s="1"/>
  <c r="Z38" i="9"/>
  <c r="Z39" i="9" s="1"/>
  <c r="Y38" i="9"/>
  <c r="Y39" i="9" s="1"/>
  <c r="X38" i="9"/>
  <c r="X39" i="9" s="1"/>
  <c r="W38" i="9"/>
  <c r="W39" i="9" s="1"/>
  <c r="V38" i="9"/>
  <c r="V39" i="9" s="1"/>
  <c r="U38" i="9"/>
  <c r="U39" i="9" s="1"/>
  <c r="T38" i="9"/>
  <c r="T39" i="9" s="1"/>
  <c r="S38" i="9"/>
  <c r="S39" i="9" s="1"/>
  <c r="R38" i="9"/>
  <c r="R39" i="9" s="1"/>
  <c r="Q38" i="9"/>
  <c r="Q39" i="9" s="1"/>
  <c r="P38" i="9"/>
  <c r="P39" i="9" s="1"/>
  <c r="O38" i="9"/>
  <c r="O39" i="9" s="1"/>
  <c r="N38" i="9"/>
  <c r="N39" i="9" s="1"/>
  <c r="M38" i="9"/>
  <c r="M39" i="9" s="1"/>
  <c r="L38" i="9"/>
  <c r="L39" i="9" s="1"/>
  <c r="K38" i="9"/>
  <c r="K39" i="9" s="1"/>
  <c r="J38" i="9"/>
  <c r="J39" i="9" s="1"/>
  <c r="I38" i="9"/>
  <c r="I39" i="9" s="1"/>
  <c r="H38" i="9"/>
  <c r="H39" i="9" s="1"/>
  <c r="G38" i="9"/>
  <c r="G39" i="9" s="1"/>
  <c r="F38" i="9"/>
  <c r="F39" i="9" s="1"/>
  <c r="E38" i="9"/>
  <c r="E39" i="9" s="1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AC29" i="9"/>
  <c r="AC30" i="9" s="1"/>
  <c r="AB29" i="9"/>
  <c r="AB30" i="9" s="1"/>
  <c r="AA29" i="9"/>
  <c r="AA30" i="9" s="1"/>
  <c r="Z29" i="9"/>
  <c r="Z30" i="9" s="1"/>
  <c r="Y29" i="9"/>
  <c r="Y30" i="9" s="1"/>
  <c r="X29" i="9"/>
  <c r="X30" i="9" s="1"/>
  <c r="W29" i="9"/>
  <c r="W30" i="9" s="1"/>
  <c r="V29" i="9"/>
  <c r="V30" i="9" s="1"/>
  <c r="U29" i="9"/>
  <c r="U30" i="9" s="1"/>
  <c r="T29" i="9"/>
  <c r="T30" i="9" s="1"/>
  <c r="S29" i="9"/>
  <c r="S30" i="9" s="1"/>
  <c r="R29" i="9"/>
  <c r="R30" i="9" s="1"/>
  <c r="Q29" i="9"/>
  <c r="Q30" i="9" s="1"/>
  <c r="P29" i="9"/>
  <c r="P30" i="9" s="1"/>
  <c r="O29" i="9"/>
  <c r="O30" i="9" s="1"/>
  <c r="N29" i="9"/>
  <c r="N30" i="9" s="1"/>
  <c r="M29" i="9"/>
  <c r="M30" i="9" s="1"/>
  <c r="L29" i="9"/>
  <c r="L30" i="9" s="1"/>
  <c r="K29" i="9"/>
  <c r="K30" i="9" s="1"/>
  <c r="J29" i="9"/>
  <c r="J30" i="9" s="1"/>
  <c r="I29" i="9"/>
  <c r="I30" i="9" s="1"/>
  <c r="H29" i="9"/>
  <c r="H30" i="9" s="1"/>
  <c r="G29" i="9"/>
  <c r="G30" i="9" s="1"/>
  <c r="F29" i="9"/>
  <c r="F30" i="9" s="1"/>
  <c r="E29" i="9"/>
  <c r="E30" i="9" s="1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AC20" i="9"/>
  <c r="AC21" i="9" s="1"/>
  <c r="AB20" i="9"/>
  <c r="AB21" i="9" s="1"/>
  <c r="AA20" i="9"/>
  <c r="AA21" i="9" s="1"/>
  <c r="Z20" i="9"/>
  <c r="Z21" i="9" s="1"/>
  <c r="Y20" i="9"/>
  <c r="Y21" i="9" s="1"/>
  <c r="X20" i="9"/>
  <c r="X21" i="9" s="1"/>
  <c r="W20" i="9"/>
  <c r="W21" i="9" s="1"/>
  <c r="V20" i="9"/>
  <c r="V21" i="9" s="1"/>
  <c r="U20" i="9"/>
  <c r="U21" i="9" s="1"/>
  <c r="T20" i="9"/>
  <c r="T21" i="9" s="1"/>
  <c r="S20" i="9"/>
  <c r="S21" i="9" s="1"/>
  <c r="R20" i="9"/>
  <c r="R21" i="9" s="1"/>
  <c r="Q20" i="9"/>
  <c r="Q21" i="9" s="1"/>
  <c r="P20" i="9"/>
  <c r="P21" i="9" s="1"/>
  <c r="O20" i="9"/>
  <c r="O21" i="9" s="1"/>
  <c r="N20" i="9"/>
  <c r="N21" i="9" s="1"/>
  <c r="M20" i="9"/>
  <c r="M21" i="9" s="1"/>
  <c r="L20" i="9"/>
  <c r="L21" i="9" s="1"/>
  <c r="K20" i="9"/>
  <c r="K21" i="9" s="1"/>
  <c r="J20" i="9"/>
  <c r="J21" i="9" s="1"/>
  <c r="I20" i="9"/>
  <c r="I21" i="9" s="1"/>
  <c r="H20" i="9"/>
  <c r="H21" i="9" s="1"/>
  <c r="G20" i="9"/>
  <c r="G21" i="9" s="1"/>
  <c r="F20" i="9"/>
  <c r="F21" i="9" s="1"/>
  <c r="E20" i="9"/>
  <c r="E21" i="9" s="1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C14" i="9"/>
  <c r="AC15" i="9" s="1"/>
  <c r="AB14" i="9"/>
  <c r="AB15" i="9" s="1"/>
  <c r="AA14" i="9"/>
  <c r="AA15" i="9" s="1"/>
  <c r="Z14" i="9"/>
  <c r="Z15" i="9" s="1"/>
  <c r="Y14" i="9"/>
  <c r="Y15" i="9" s="1"/>
  <c r="X14" i="9"/>
  <c r="X15" i="9" s="1"/>
  <c r="W14" i="9"/>
  <c r="W15" i="9" s="1"/>
  <c r="V14" i="9"/>
  <c r="V15" i="9" s="1"/>
  <c r="U14" i="9"/>
  <c r="U15" i="9" s="1"/>
  <c r="T14" i="9"/>
  <c r="T15" i="9" s="1"/>
  <c r="S15" i="9"/>
  <c r="R14" i="9"/>
  <c r="R15" i="9" s="1"/>
  <c r="Q14" i="9"/>
  <c r="Q15" i="9" s="1"/>
  <c r="P14" i="9"/>
  <c r="P15" i="9" s="1"/>
  <c r="O14" i="9"/>
  <c r="O15" i="9" s="1"/>
  <c r="N14" i="9"/>
  <c r="N15" i="9" s="1"/>
  <c r="M14" i="9"/>
  <c r="M15" i="9" s="1"/>
  <c r="L14" i="9"/>
  <c r="L15" i="9" s="1"/>
  <c r="K14" i="9"/>
  <c r="K15" i="9" s="1"/>
  <c r="J14" i="9"/>
  <c r="J15" i="9" s="1"/>
  <c r="I14" i="9"/>
  <c r="I15" i="9" s="1"/>
  <c r="H14" i="9"/>
  <c r="H15" i="9" s="1"/>
  <c r="G14" i="9"/>
  <c r="G15" i="9" s="1"/>
  <c r="F14" i="9"/>
  <c r="F15" i="9" s="1"/>
  <c r="E14" i="9"/>
  <c r="E15" i="9" s="1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</calcChain>
</file>

<file path=xl/sharedStrings.xml><?xml version="1.0" encoding="utf-8"?>
<sst xmlns="http://schemas.openxmlformats.org/spreadsheetml/2006/main" count="208" uniqueCount="75">
  <si>
    <t>Наименование присоединения</t>
  </si>
  <si>
    <t>Контролируемый параметр</t>
  </si>
  <si>
    <t>Единица измерения</t>
  </si>
  <si>
    <t>Время замера</t>
  </si>
  <si>
    <t>Примечание</t>
  </si>
  <si>
    <t>0:00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</si>
  <si>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</si>
  <si>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</si>
  <si>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</si>
  <si>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</si>
  <si>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</si>
  <si>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</si>
  <si>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</si>
  <si>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</si>
  <si>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</si>
  <si>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</si>
  <si>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</si>
  <si>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</si>
  <si>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</si>
  <si>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</si>
  <si>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</si>
  <si>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</si>
  <si>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</si>
  <si>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</si>
  <si>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</si>
  <si>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</si>
  <si>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</si>
  <si>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</si>
  <si>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</si>
  <si>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</si>
  <si>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U</t>
  </si>
  <si>
    <t>кВ</t>
  </si>
  <si>
    <t>Р</t>
  </si>
  <si>
    <t>Q</t>
  </si>
  <si>
    <t>I</t>
  </si>
  <si>
    <t>А</t>
  </si>
  <si>
    <t>tgφ</t>
  </si>
  <si>
    <t>cosφ</t>
  </si>
  <si>
    <t>кВт</t>
  </si>
  <si>
    <t>кВар</t>
  </si>
  <si>
    <t>Нефтегорский район</t>
  </si>
  <si>
    <t>ввод на ТП</t>
  </si>
  <si>
    <t>Кинельский район</t>
  </si>
  <si>
    <t>ВЕДОМОСТЬ ПОТРЕБЛЕНИЯ ЭЛЕКТРИЧЕСКОЙ МОЩНОСТИ ЗА ЗАМЕРНЫЙ ДЕНЬ</t>
  </si>
  <si>
    <t>Точка замера/текущая фиксация присоединения</t>
  </si>
  <si>
    <t>Ставропольский район</t>
  </si>
  <si>
    <t>ЗАО «Кинельагропласт»
КТП 69, РУ-0,4кВ
ПУ №36752415
ООО "ВСК"</t>
  </si>
  <si>
    <t>ТП-17, ф-5, ПУ №137116579</t>
  </si>
  <si>
    <t>ТП-17, ф-8, ПУ №16826911</t>
  </si>
  <si>
    <t>ввод на ТП, ПУ №29139349</t>
  </si>
  <si>
    <t>ввод на ТП,  ПУ №29129942</t>
  </si>
  <si>
    <t>ввод на ТП, ПУ №29129951</t>
  </si>
  <si>
    <t>ввод на ТП,  ПУ №29124208</t>
  </si>
  <si>
    <t>ввод на ТП, ПУ №29129938</t>
  </si>
  <si>
    <t>ввод на ТП, ПУ №29129849</t>
  </si>
  <si>
    <t>ввод на ТП, ПУ №29124204</t>
  </si>
  <si>
    <t>ввод на ТП, ПУ №29124211</t>
  </si>
  <si>
    <t>ООО «ВСК», ГПП«ТЭЗ» 110/6 кВ, ф-68, ВЛ-6 кВ, опора №21</t>
  </si>
  <si>
    <t>ООО «ВСК», ГПП«ТЭЗ» 110/6 кВ, ф-65, ВЛ-6 кВ, опора №22</t>
  </si>
  <si>
    <t>ООО «ВСК», ПС «Ягодное» 110/10 кВ, ф-14, КТП-1409</t>
  </si>
  <si>
    <t>ООО «ВСК», ПС «Ягодное» 110/10 кВ, ф-14, КТП-1407</t>
  </si>
  <si>
    <t>ООО «ВСК», ПС «Ягодное» 110/10 кВ, ф-14, КТП-1406</t>
  </si>
  <si>
    <t>ООО «ВСК», ПС «Ягодное» 110/10 кВ, ф-14, КТП-1405</t>
  </si>
  <si>
    <t>ООО «ВСК», ПС «Ягодное» 110/10 кВ, ф-14, КТП-1404</t>
  </si>
  <si>
    <t>ООО «ВСК», ПС «Ягодное» 110/10 кВ, ф-14, КТП-1403</t>
  </si>
  <si>
    <t>ООО «ВСК», ПС «Ягодное» 110/10 кВ, ф-14, КТП-1402</t>
  </si>
  <si>
    <t>ООО «ВСК», ПС «Ягодное» 110/10 кВ, ф-14, КТП-1401</t>
  </si>
  <si>
    <t xml:space="preserve">ПКУ, ПУ №010897 / 010896 </t>
  </si>
  <si>
    <t>17 июня 2020 г. с 0-00 до 24-00.</t>
  </si>
  <si>
    <t>ЗАО «Кинельагропласт»
КТП 69, РУ-0,4кВ
ПУ №29139023
ООО "ВСК"</t>
  </si>
  <si>
    <t>Замер токов в КТП без АСКУЭЭ</t>
  </si>
  <si>
    <t>В</t>
  </si>
  <si>
    <t>С</t>
  </si>
  <si>
    <t>КТП-1941ДУ</t>
  </si>
  <si>
    <t>ООО «ВСК», ПС «Дубовый Умет» 110/35/10 кВ, ф-19, ТП ДУ 1902/250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</si>
</sst>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00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53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0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3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Protection="0">
      <alignment horizontal="right"/>
    </xf>
    <xf numFmtId="0" fontId="2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  <xf numFmtId="0" fontId="18" fillId="0" borderId="10" applyNumberFormat="0" applyFill="0" applyAlignment="0" applyProtection="0"/>
    <xf numFmtId="4" fontId="19" fillId="0" borderId="0">
      <alignment vertical="center"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2" fillId="0" borderId="11" xfId="1" applyFont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right" vertical="center"/>
    </xf>
    <xf numFmtId="165" fontId="22" fillId="24" borderId="11" xfId="1" applyNumberFormat="1" applyFont="1" applyFill="1" applyBorder="1" applyAlignment="1">
      <alignment horizontal="right" vertical="center" wrapText="1"/>
    </xf>
    <xf numFmtId="165" fontId="22" fillId="25" borderId="11" xfId="0" applyNumberFormat="1" applyFont="1" applyFill="1" applyBorder="1" applyAlignment="1">
      <alignment horizontal="right" vertical="center" wrapText="1"/>
    </xf>
    <xf numFmtId="165" fontId="25" fillId="26" borderId="11" xfId="21" applyNumberFormat="1" applyFont="1" applyFill="1" applyBorder="1" applyAlignment="1">
      <alignment vertical="center"/>
    </xf>
    <xf numFmtId="165" fontId="22" fillId="25" borderId="11" xfId="0" applyNumberFormat="1" applyFont="1" applyFill="1" applyBorder="1" applyAlignment="1">
      <alignment vertical="center" wrapText="1"/>
    </xf>
    <xf numFmtId="0" fontId="22" fillId="0" borderId="14" xfId="1" applyFont="1" applyBorder="1" applyAlignment="1">
      <alignment horizontal="center" vertical="center"/>
    </xf>
    <xf numFmtId="0" fontId="22" fillId="25" borderId="15" xfId="1" applyFont="1" applyFill="1" applyBorder="1" applyAlignment="1">
      <alignment horizontal="center" vertical="center"/>
    </xf>
    <xf numFmtId="0" fontId="22" fillId="25" borderId="16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165" fontId="22" fillId="25" borderId="17" xfId="0" applyNumberFormat="1" applyFont="1" applyFill="1" applyBorder="1" applyAlignment="1">
      <alignment vertical="center" wrapText="1"/>
    </xf>
    <xf numFmtId="0" fontId="22" fillId="25" borderId="18" xfId="1" applyFont="1" applyFill="1" applyBorder="1" applyAlignment="1">
      <alignment horizontal="center" vertical="center"/>
    </xf>
    <xf numFmtId="0" fontId="22" fillId="25" borderId="14" xfId="1" applyFont="1" applyFill="1" applyBorder="1" applyAlignment="1">
      <alignment horizontal="center" vertical="center" wrapText="1"/>
    </xf>
    <xf numFmtId="165" fontId="22" fillId="25" borderId="17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Fill="1" applyBorder="1" applyAlignment="1">
      <alignment vertical="center" wrapText="1"/>
    </xf>
    <xf numFmtId="49" fontId="22" fillId="0" borderId="13" xfId="1" applyNumberFormat="1" applyFont="1" applyBorder="1" applyAlignment="1">
      <alignment horizontal="center" vertical="center" wrapText="1"/>
    </xf>
    <xf numFmtId="0" fontId="26" fillId="25" borderId="16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49" fontId="2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0" fillId="0" borderId="0" xfId="0" applyAlignment="1">
      <alignment horizontal="right"/>
    </xf>
    <xf numFmtId="1" fontId="27" fillId="0" borderId="0" xfId="0" applyNumberFormat="1" applyFont="1" applyAlignment="1">
      <alignment horizontal="right"/>
    </xf>
    <xf numFmtId="165" fontId="27" fillId="0" borderId="0" xfId="0" applyNumberFormat="1" applyFont="1" applyAlignment="1">
      <alignment horizontal="right"/>
    </xf>
    <xf numFmtId="49" fontId="22" fillId="0" borderId="0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7" fillId="0" borderId="0" xfId="0" applyFont="1" applyAlignment="1">
      <alignment horizontal="right"/>
    </xf>
    <xf numFmtId="0" fontId="26" fillId="25" borderId="24" xfId="1" applyFont="1" applyFill="1" applyBorder="1" applyAlignment="1">
      <alignment horizontal="center" vertical="center"/>
    </xf>
    <xf numFmtId="0" fontId="22" fillId="25" borderId="23" xfId="1" applyFont="1" applyFill="1" applyBorder="1" applyAlignment="1">
      <alignment horizontal="center" vertical="center" wrapText="1"/>
    </xf>
    <xf numFmtId="0" fontId="22" fillId="25" borderId="24" xfId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165" fontId="22" fillId="27" borderId="11" xfId="1" applyNumberFormat="1" applyFont="1" applyFill="1" applyBorder="1" applyAlignment="1">
      <alignment vertical="center" wrapText="1"/>
    </xf>
    <xf numFmtId="165" fontId="22" fillId="27" borderId="11" xfId="1" applyNumberFormat="1" applyFont="1" applyFill="1" applyBorder="1" applyAlignment="1">
      <alignment horizontal="right" vertical="center" wrapText="1"/>
    </xf>
    <xf numFmtId="165" fontId="22" fillId="27" borderId="11" xfId="0" applyNumberFormat="1" applyFont="1" applyFill="1" applyBorder="1" applyAlignment="1">
      <alignment horizontal="right" vertical="center"/>
    </xf>
    <xf numFmtId="165" fontId="22" fillId="27" borderId="11" xfId="1" applyNumberFormat="1" applyFont="1" applyFill="1" applyBorder="1" applyAlignment="1">
      <alignment vertical="center"/>
    </xf>
    <xf numFmtId="165" fontId="22" fillId="27" borderId="25" xfId="0" applyNumberFormat="1" applyFont="1" applyFill="1" applyBorder="1" applyAlignment="1">
      <alignment horizontal="right" vertical="center"/>
    </xf>
    <xf numFmtId="165" fontId="22" fillId="27" borderId="11" xfId="47" applyNumberFormat="1" applyFont="1" applyFill="1" applyBorder="1" applyAlignment="1">
      <alignment horizontal="right"/>
    </xf>
    <xf numFmtId="0" fontId="22" fillId="0" borderId="11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165" fontId="25" fillId="26" borderId="11" xfId="2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3" fillId="0" borderId="0" xfId="1" applyFont="1" applyBorder="1" applyAlignment="1">
      <alignment horizontal="center" vertical="center"/>
    </xf>
    <xf numFmtId="14" fontId="22" fillId="25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49" fontId="22" fillId="0" borderId="19" xfId="1" applyNumberFormat="1" applyFont="1" applyFill="1" applyBorder="1" applyAlignment="1">
      <alignment horizontal="center" vertical="center" wrapText="1"/>
    </xf>
    <xf numFmtId="49" fontId="22" fillId="0" borderId="20" xfId="1" applyNumberFormat="1" applyFont="1" applyFill="1" applyBorder="1" applyAlignment="1">
      <alignment horizontal="center" vertical="center" wrapText="1"/>
    </xf>
    <xf numFmtId="49" fontId="22" fillId="0" borderId="21" xfId="1" applyNumberFormat="1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22" fillId="0" borderId="22" xfId="1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horizontal="center" vertical="center" wrapText="1"/>
    </xf>
    <xf numFmtId="0" fontId="22" fillId="0" borderId="17" xfId="1" applyFont="1" applyFill="1" applyBorder="1" applyAlignment="1">
      <alignment horizontal="center" vertical="center" wrapText="1"/>
    </xf>
  </cellXfs>
  <cellStyles count="4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DataTable_Value" xfId="20"/>
    <cellStyle name="Excel Built-in Excel Built-in Normal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1"/>
    <cellStyle name="Обычный 2 12" xfId="47"/>
    <cellStyle name="Плохой 2" xfId="39"/>
    <cellStyle name="Пояснение 2" xfId="40"/>
    <cellStyle name="Примечание 2" xfId="41"/>
    <cellStyle name="Связанная ячейка 2" xfId="42"/>
    <cellStyle name="Стиль 1" xfId="43"/>
    <cellStyle name="Текст предупреждения 2" xfId="44"/>
    <cellStyle name="Финансовый 2" xfId="46"/>
    <cellStyle name="Хороший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102"/>
  <sheetViews>
    <sheetView tabSelected="1" zoomScaleNormal="100" zoomScaleSheetLayoutView="85" workbookViewId="0">
      <pane xSplit="4" ySplit="6" topLeftCell="E7" activePane="bottomRight" state="frozen"/>
      <selection pane="topRight" activeCell="E1" sqref="E1"/>
      <selection pane="bottomLeft" activeCell="A10" sqref="A10"/>
      <selection pane="bottomRight" sqref="A1:AD1"/>
    </sheetView>
  </sheetViews>
  <sheetFormatPr defaultRowHeight="15" x14ac:dyDescent="0.25"/>
  <cols>
    <col min="1" max="1" width="20.7109375" style="26" customWidth="1"/>
    <col min="2" max="2" width="16.7109375" style="26" customWidth="1"/>
    <col min="3" max="4" width="12.7109375" style="26" customWidth="1"/>
    <col min="5" max="29" width="8.7109375" style="26" customWidth="1"/>
    <col min="30" max="30" width="12.7109375" style="26" customWidth="1"/>
    <col min="31" max="32" width="10.7109375" style="27" customWidth="1"/>
    <col min="33" max="16384" width="9.140625" style="26"/>
  </cols>
  <sheetData>
    <row r="1" spans="1:32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2" x14ac:dyDescent="0.25">
      <c r="A2" s="47" t="s">
        <v>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2" x14ac:dyDescent="0.25">
      <c r="A3" s="48" t="s">
        <v>68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2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2" x14ac:dyDescent="0.25">
      <c r="A5" s="50" t="s">
        <v>0</v>
      </c>
      <c r="B5" s="50" t="s">
        <v>44</v>
      </c>
      <c r="C5" s="52" t="s">
        <v>1</v>
      </c>
      <c r="D5" s="52" t="s">
        <v>2</v>
      </c>
      <c r="E5" s="52" t="s">
        <v>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 t="s">
        <v>4</v>
      </c>
    </row>
    <row r="6" spans="1:32" ht="32.25" customHeight="1" x14ac:dyDescent="0.25">
      <c r="A6" s="51"/>
      <c r="B6" s="51"/>
      <c r="C6" s="53"/>
      <c r="D6" s="53"/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15</v>
      </c>
      <c r="P6" s="20" t="s">
        <v>16</v>
      </c>
      <c r="Q6" s="20" t="s">
        <v>17</v>
      </c>
      <c r="R6" s="20" t="s">
        <v>18</v>
      </c>
      <c r="S6" s="20" t="s">
        <v>19</v>
      </c>
      <c r="T6" s="20" t="s">
        <v>20</v>
      </c>
      <c r="U6" s="20" t="s">
        <v>21</v>
      </c>
      <c r="V6" s="20" t="s">
        <v>22</v>
      </c>
      <c r="W6" s="20" t="s">
        <v>23</v>
      </c>
      <c r="X6" s="20" t="s">
        <v>24</v>
      </c>
      <c r="Y6" s="20" t="s">
        <v>25</v>
      </c>
      <c r="Z6" s="20" t="s">
        <v>26</v>
      </c>
      <c r="AA6" s="20" t="s">
        <v>27</v>
      </c>
      <c r="AB6" s="20" t="s">
        <v>28</v>
      </c>
      <c r="AC6" s="20" t="s">
        <v>29</v>
      </c>
      <c r="AD6" s="53"/>
    </row>
    <row r="7" spans="1:32" s="25" customFormat="1" ht="15" customHeight="1" x14ac:dyDescent="0.25">
      <c r="A7" s="22"/>
      <c r="B7" s="22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3"/>
      <c r="AE7" s="31"/>
      <c r="AF7" s="31"/>
    </row>
    <row r="8" spans="1:32" s="25" customFormat="1" ht="15" customHeight="1" x14ac:dyDescent="0.25">
      <c r="A8" s="47" t="s">
        <v>42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31"/>
      <c r="AF8" s="31"/>
    </row>
    <row r="9" spans="1:32" s="25" customFormat="1" ht="15" customHeight="1" thickBot="1" x14ac:dyDescent="0.3">
      <c r="A9" s="3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31"/>
      <c r="AF9" s="31"/>
    </row>
    <row r="10" spans="1:32" s="25" customFormat="1" ht="15" customHeight="1" x14ac:dyDescent="0.25">
      <c r="A10" s="54" t="s">
        <v>69</v>
      </c>
      <c r="B10" s="57" t="s">
        <v>41</v>
      </c>
      <c r="C10" s="11" t="s">
        <v>30</v>
      </c>
      <c r="D10" s="11" t="s">
        <v>31</v>
      </c>
      <c r="E10" s="17">
        <v>0.4</v>
      </c>
      <c r="F10" s="17">
        <v>0.4</v>
      </c>
      <c r="G10" s="17">
        <v>0.4</v>
      </c>
      <c r="H10" s="17">
        <v>0.4</v>
      </c>
      <c r="I10" s="17">
        <v>0.4</v>
      </c>
      <c r="J10" s="17">
        <v>0.4</v>
      </c>
      <c r="K10" s="17">
        <v>0.4</v>
      </c>
      <c r="L10" s="17">
        <v>0.4</v>
      </c>
      <c r="M10" s="17">
        <v>0.4</v>
      </c>
      <c r="N10" s="17">
        <v>0.4</v>
      </c>
      <c r="O10" s="17">
        <v>0.4</v>
      </c>
      <c r="P10" s="17">
        <v>0.4</v>
      </c>
      <c r="Q10" s="17">
        <v>0.4</v>
      </c>
      <c r="R10" s="17">
        <v>0.4</v>
      </c>
      <c r="S10" s="17">
        <v>0.4</v>
      </c>
      <c r="T10" s="17">
        <v>0.4</v>
      </c>
      <c r="U10" s="17">
        <v>0.4</v>
      </c>
      <c r="V10" s="17">
        <v>0.4</v>
      </c>
      <c r="W10" s="17">
        <v>0.4</v>
      </c>
      <c r="X10" s="17">
        <v>0.4</v>
      </c>
      <c r="Y10" s="17">
        <v>0.4</v>
      </c>
      <c r="Z10" s="17">
        <v>0.4</v>
      </c>
      <c r="AA10" s="17">
        <v>0.4</v>
      </c>
      <c r="AB10" s="17">
        <v>0.4</v>
      </c>
      <c r="AC10" s="17">
        <v>0.4</v>
      </c>
      <c r="AD10" s="12"/>
      <c r="AE10" s="31"/>
      <c r="AF10" s="31"/>
    </row>
    <row r="11" spans="1:32" s="25" customFormat="1" ht="15" customHeight="1" x14ac:dyDescent="0.25">
      <c r="A11" s="55"/>
      <c r="B11" s="58"/>
      <c r="C11" s="1" t="s">
        <v>32</v>
      </c>
      <c r="D11" s="1" t="s">
        <v>38</v>
      </c>
      <c r="E11" s="39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33"/>
      <c r="AE11" s="31"/>
      <c r="AF11" s="31"/>
    </row>
    <row r="12" spans="1:32" s="25" customFormat="1" ht="15" customHeight="1" x14ac:dyDescent="0.25">
      <c r="A12" s="55"/>
      <c r="B12" s="58"/>
      <c r="C12" s="1" t="s">
        <v>33</v>
      </c>
      <c r="D12" s="2" t="s">
        <v>39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5"/>
      <c r="AE12" s="31"/>
      <c r="AF12" s="31"/>
    </row>
    <row r="13" spans="1:32" s="25" customFormat="1" ht="15" customHeight="1" x14ac:dyDescent="0.25">
      <c r="A13" s="55"/>
      <c r="B13" s="58"/>
      <c r="C13" s="1" t="s">
        <v>34</v>
      </c>
      <c r="D13" s="2" t="s">
        <v>35</v>
      </c>
      <c r="E13" s="9">
        <f t="shared" ref="E13:AC13" si="0">SQRT(POWER(E11,2)+POWER(E12,2))/E10/1.73</f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  <c r="N13" s="9">
        <f t="shared" si="0"/>
        <v>0</v>
      </c>
      <c r="O13" s="9">
        <f t="shared" si="0"/>
        <v>0</v>
      </c>
      <c r="P13" s="9">
        <f t="shared" si="0"/>
        <v>0</v>
      </c>
      <c r="Q13" s="9">
        <f t="shared" si="0"/>
        <v>0</v>
      </c>
      <c r="R13" s="9">
        <f t="shared" si="0"/>
        <v>0</v>
      </c>
      <c r="S13" s="9">
        <f t="shared" si="0"/>
        <v>0</v>
      </c>
      <c r="T13" s="9">
        <f t="shared" si="0"/>
        <v>0</v>
      </c>
      <c r="U13" s="9">
        <f t="shared" si="0"/>
        <v>0</v>
      </c>
      <c r="V13" s="9">
        <f t="shared" si="0"/>
        <v>0</v>
      </c>
      <c r="W13" s="9">
        <f t="shared" si="0"/>
        <v>0</v>
      </c>
      <c r="X13" s="9">
        <f t="shared" si="0"/>
        <v>0</v>
      </c>
      <c r="Y13" s="9">
        <f t="shared" si="0"/>
        <v>0</v>
      </c>
      <c r="Z13" s="9">
        <f t="shared" si="0"/>
        <v>0</v>
      </c>
      <c r="AA13" s="9">
        <f t="shared" si="0"/>
        <v>0</v>
      </c>
      <c r="AB13" s="9">
        <f t="shared" si="0"/>
        <v>0</v>
      </c>
      <c r="AC13" s="9">
        <f t="shared" si="0"/>
        <v>0</v>
      </c>
      <c r="AD13" s="13"/>
      <c r="AE13" s="31"/>
      <c r="AF13" s="31"/>
    </row>
    <row r="14" spans="1:32" s="25" customFormat="1" ht="15" customHeight="1" x14ac:dyDescent="0.25">
      <c r="A14" s="55"/>
      <c r="B14" s="58"/>
      <c r="C14" s="2" t="s">
        <v>36</v>
      </c>
      <c r="D14" s="2"/>
      <c r="E14" s="8" t="e">
        <f t="shared" ref="E14:AC14" si="1">E12/E11</f>
        <v>#DIV/0!</v>
      </c>
      <c r="F14" s="8" t="e">
        <f t="shared" si="1"/>
        <v>#DIV/0!</v>
      </c>
      <c r="G14" s="8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8" t="e">
        <f t="shared" si="1"/>
        <v>#DIV/0!</v>
      </c>
      <c r="K14" s="8" t="e">
        <f t="shared" si="1"/>
        <v>#DIV/0!</v>
      </c>
      <c r="L14" s="8" t="e">
        <f t="shared" si="1"/>
        <v>#DIV/0!</v>
      </c>
      <c r="M14" s="8" t="e">
        <f t="shared" si="1"/>
        <v>#DIV/0!</v>
      </c>
      <c r="N14" s="8" t="e">
        <f t="shared" si="1"/>
        <v>#DIV/0!</v>
      </c>
      <c r="O14" s="8" t="e">
        <f t="shared" si="1"/>
        <v>#DIV/0!</v>
      </c>
      <c r="P14" s="8" t="e">
        <f t="shared" si="1"/>
        <v>#DIV/0!</v>
      </c>
      <c r="Q14" s="8" t="e">
        <f t="shared" si="1"/>
        <v>#DIV/0!</v>
      </c>
      <c r="R14" s="8" t="e">
        <f t="shared" si="1"/>
        <v>#DIV/0!</v>
      </c>
      <c r="S14" s="8" t="e">
        <f>S12/S11</f>
        <v>#DIV/0!</v>
      </c>
      <c r="T14" s="8" t="e">
        <f t="shared" si="1"/>
        <v>#DIV/0!</v>
      </c>
      <c r="U14" s="8" t="e">
        <f t="shared" si="1"/>
        <v>#DIV/0!</v>
      </c>
      <c r="V14" s="8" t="e">
        <f t="shared" si="1"/>
        <v>#DIV/0!</v>
      </c>
      <c r="W14" s="8" t="e">
        <f t="shared" si="1"/>
        <v>#DIV/0!</v>
      </c>
      <c r="X14" s="8" t="e">
        <f t="shared" si="1"/>
        <v>#DIV/0!</v>
      </c>
      <c r="Y14" s="8" t="e">
        <f t="shared" si="1"/>
        <v>#DIV/0!</v>
      </c>
      <c r="Z14" s="8" t="e">
        <f t="shared" si="1"/>
        <v>#DIV/0!</v>
      </c>
      <c r="AA14" s="8" t="e">
        <f t="shared" si="1"/>
        <v>#DIV/0!</v>
      </c>
      <c r="AB14" s="8" t="e">
        <f t="shared" si="1"/>
        <v>#DIV/0!</v>
      </c>
      <c r="AC14" s="8" t="e">
        <f t="shared" si="1"/>
        <v>#DIV/0!</v>
      </c>
      <c r="AD14" s="13"/>
      <c r="AE14" s="31"/>
      <c r="AF14" s="31"/>
    </row>
    <row r="15" spans="1:32" s="25" customFormat="1" ht="15" customHeight="1" thickBot="1" x14ac:dyDescent="0.3">
      <c r="A15" s="56"/>
      <c r="B15" s="59"/>
      <c r="C15" s="14" t="s">
        <v>37</v>
      </c>
      <c r="D15" s="14"/>
      <c r="E15" s="18" t="e">
        <f t="shared" ref="E15:AC15" si="2">COS(ATAN(E14))</f>
        <v>#DIV/0!</v>
      </c>
      <c r="F15" s="18" t="e">
        <f t="shared" si="2"/>
        <v>#DIV/0!</v>
      </c>
      <c r="G15" s="18" t="e">
        <f t="shared" si="2"/>
        <v>#DIV/0!</v>
      </c>
      <c r="H15" s="18" t="e">
        <f t="shared" si="2"/>
        <v>#DIV/0!</v>
      </c>
      <c r="I15" s="18" t="e">
        <f t="shared" si="2"/>
        <v>#DIV/0!</v>
      </c>
      <c r="J15" s="18" t="e">
        <f t="shared" si="2"/>
        <v>#DIV/0!</v>
      </c>
      <c r="K15" s="18" t="e">
        <f t="shared" si="2"/>
        <v>#DIV/0!</v>
      </c>
      <c r="L15" s="18" t="e">
        <f t="shared" si="2"/>
        <v>#DIV/0!</v>
      </c>
      <c r="M15" s="18" t="e">
        <f t="shared" si="2"/>
        <v>#DIV/0!</v>
      </c>
      <c r="N15" s="18" t="e">
        <f t="shared" si="2"/>
        <v>#DIV/0!</v>
      </c>
      <c r="O15" s="18" t="e">
        <f t="shared" si="2"/>
        <v>#DIV/0!</v>
      </c>
      <c r="P15" s="18" t="e">
        <f t="shared" si="2"/>
        <v>#DIV/0!</v>
      </c>
      <c r="Q15" s="18" t="e">
        <f t="shared" si="2"/>
        <v>#DIV/0!</v>
      </c>
      <c r="R15" s="18" t="e">
        <f t="shared" si="2"/>
        <v>#DIV/0!</v>
      </c>
      <c r="S15" s="18" t="e">
        <f t="shared" si="2"/>
        <v>#DIV/0!</v>
      </c>
      <c r="T15" s="18" t="e">
        <f t="shared" si="2"/>
        <v>#DIV/0!</v>
      </c>
      <c r="U15" s="18" t="e">
        <f t="shared" si="2"/>
        <v>#DIV/0!</v>
      </c>
      <c r="V15" s="18" t="e">
        <f t="shared" si="2"/>
        <v>#DIV/0!</v>
      </c>
      <c r="W15" s="18" t="e">
        <f t="shared" si="2"/>
        <v>#DIV/0!</v>
      </c>
      <c r="X15" s="18" t="e">
        <f t="shared" si="2"/>
        <v>#DIV/0!</v>
      </c>
      <c r="Y15" s="18" t="e">
        <f t="shared" si="2"/>
        <v>#DIV/0!</v>
      </c>
      <c r="Z15" s="18" t="e">
        <f t="shared" si="2"/>
        <v>#DIV/0!</v>
      </c>
      <c r="AA15" s="18" t="e">
        <f t="shared" si="2"/>
        <v>#DIV/0!</v>
      </c>
      <c r="AB15" s="18" t="e">
        <f t="shared" si="2"/>
        <v>#DIV/0!</v>
      </c>
      <c r="AC15" s="18" t="e">
        <f t="shared" si="2"/>
        <v>#DIV/0!</v>
      </c>
      <c r="AD15" s="16"/>
      <c r="AE15" s="31"/>
      <c r="AF15" s="31"/>
    </row>
    <row r="16" spans="1:32" s="25" customFormat="1" ht="15" customHeight="1" x14ac:dyDescent="0.25">
      <c r="A16" s="54" t="s">
        <v>46</v>
      </c>
      <c r="B16" s="57" t="s">
        <v>41</v>
      </c>
      <c r="C16" s="11" t="s">
        <v>30</v>
      </c>
      <c r="D16" s="11" t="s">
        <v>31</v>
      </c>
      <c r="E16" s="17">
        <v>0.4</v>
      </c>
      <c r="F16" s="34">
        <v>0.4</v>
      </c>
      <c r="G16" s="34">
        <v>0.4</v>
      </c>
      <c r="H16" s="34">
        <v>0.4</v>
      </c>
      <c r="I16" s="34">
        <v>0.4</v>
      </c>
      <c r="J16" s="34">
        <v>0.4</v>
      </c>
      <c r="K16" s="34">
        <v>0.4</v>
      </c>
      <c r="L16" s="34">
        <v>0.4</v>
      </c>
      <c r="M16" s="34">
        <v>0.4</v>
      </c>
      <c r="N16" s="34">
        <v>0.4</v>
      </c>
      <c r="O16" s="34">
        <v>0.4</v>
      </c>
      <c r="P16" s="34">
        <v>0.4</v>
      </c>
      <c r="Q16" s="34">
        <v>0.4</v>
      </c>
      <c r="R16" s="34">
        <v>0.4</v>
      </c>
      <c r="S16" s="34">
        <v>0.4</v>
      </c>
      <c r="T16" s="34">
        <v>0.4</v>
      </c>
      <c r="U16" s="34">
        <v>0.4</v>
      </c>
      <c r="V16" s="34">
        <v>0.4</v>
      </c>
      <c r="W16" s="34">
        <v>0.4</v>
      </c>
      <c r="X16" s="34">
        <v>0.4</v>
      </c>
      <c r="Y16" s="34">
        <v>0.4</v>
      </c>
      <c r="Z16" s="34">
        <v>0.4</v>
      </c>
      <c r="AA16" s="34">
        <v>0.4</v>
      </c>
      <c r="AB16" s="34">
        <v>0.4</v>
      </c>
      <c r="AC16" s="34">
        <v>0.4</v>
      </c>
      <c r="AD16" s="12"/>
      <c r="AE16" s="31"/>
      <c r="AF16" s="31"/>
    </row>
    <row r="17" spans="1:32" s="25" customFormat="1" ht="15" customHeight="1" x14ac:dyDescent="0.25">
      <c r="A17" s="55"/>
      <c r="B17" s="58"/>
      <c r="C17" s="1" t="s">
        <v>32</v>
      </c>
      <c r="D17" s="1" t="s">
        <v>38</v>
      </c>
      <c r="E17" s="41">
        <v>0.39650000000000002</v>
      </c>
      <c r="F17" s="42">
        <v>0.42099999999999999</v>
      </c>
      <c r="G17" s="42">
        <v>0.39400000000000002</v>
      </c>
      <c r="H17" s="42">
        <v>0.41199999999999998</v>
      </c>
      <c r="I17" s="42">
        <v>0.33200000000000002</v>
      </c>
      <c r="J17" s="42">
        <v>0.33400000000000002</v>
      </c>
      <c r="K17" s="42">
        <v>0.36749999999999999</v>
      </c>
      <c r="L17" s="42">
        <v>0.49399999999999999</v>
      </c>
      <c r="M17" s="42">
        <v>0.41249999999999998</v>
      </c>
      <c r="N17" s="42">
        <v>0.72</v>
      </c>
      <c r="O17" s="42">
        <v>0.80600000000000005</v>
      </c>
      <c r="P17" s="42">
        <v>1.004</v>
      </c>
      <c r="Q17" s="42">
        <v>0.92800000000000005</v>
      </c>
      <c r="R17" s="42">
        <v>0.81200000000000006</v>
      </c>
      <c r="S17" s="42">
        <v>0.87649999999999995</v>
      </c>
      <c r="T17" s="42">
        <v>0.88849999999999996</v>
      </c>
      <c r="U17" s="42">
        <v>0.87549999999999994</v>
      </c>
      <c r="V17" s="42">
        <v>0.84499999999999997</v>
      </c>
      <c r="W17" s="42">
        <v>0.76249999999999996</v>
      </c>
      <c r="X17" s="42">
        <v>0.63600000000000001</v>
      </c>
      <c r="Y17" s="42">
        <v>0.41149999999999998</v>
      </c>
      <c r="Z17" s="42">
        <v>0.32850000000000001</v>
      </c>
      <c r="AA17" s="42">
        <v>0.35299999999999998</v>
      </c>
      <c r="AB17" s="42">
        <v>0.35049999999999998</v>
      </c>
      <c r="AC17" s="42">
        <v>0.33850000000000002</v>
      </c>
      <c r="AD17" s="33"/>
      <c r="AE17" s="31"/>
      <c r="AF17" s="31"/>
    </row>
    <row r="18" spans="1:32" s="25" customFormat="1" ht="15" customHeight="1" x14ac:dyDescent="0.25">
      <c r="A18" s="55"/>
      <c r="B18" s="58"/>
      <c r="C18" s="1" t="s">
        <v>33</v>
      </c>
      <c r="D18" s="2" t="s">
        <v>39</v>
      </c>
      <c r="E18" s="38">
        <v>0.33350000000000002</v>
      </c>
      <c r="F18" s="38">
        <v>0.35749999999999998</v>
      </c>
      <c r="G18" s="38">
        <v>0.33900000000000002</v>
      </c>
      <c r="H18" s="38">
        <v>0.35699999999999998</v>
      </c>
      <c r="I18" s="38">
        <v>0.25650000000000001</v>
      </c>
      <c r="J18" s="38">
        <v>0.25750000000000001</v>
      </c>
      <c r="K18" s="38">
        <v>0.26650000000000001</v>
      </c>
      <c r="L18" s="38">
        <v>0.1525</v>
      </c>
      <c r="M18" s="38">
        <v>0.20899999999999999</v>
      </c>
      <c r="N18" s="38">
        <v>0.71250000000000002</v>
      </c>
      <c r="O18" s="38">
        <v>0.79649999999999999</v>
      </c>
      <c r="P18" s="38">
        <v>0.83550000000000002</v>
      </c>
      <c r="Q18" s="38">
        <v>0.79749999999999999</v>
      </c>
      <c r="R18" s="38">
        <v>0.71199999999999997</v>
      </c>
      <c r="S18" s="38">
        <v>0.79249999999999998</v>
      </c>
      <c r="T18" s="38">
        <v>0.83399999999999996</v>
      </c>
      <c r="U18" s="38">
        <v>0.80149999999999999</v>
      </c>
      <c r="V18" s="38">
        <v>0.77600000000000002</v>
      </c>
      <c r="W18" s="38">
        <v>0.63900000000000001</v>
      </c>
      <c r="X18" s="38">
        <v>0.47699999999999998</v>
      </c>
      <c r="Y18" s="38">
        <v>0.2</v>
      </c>
      <c r="Z18" s="38">
        <v>8.7999999999999995E-2</v>
      </c>
      <c r="AA18" s="38">
        <v>7.0499999999999993E-2</v>
      </c>
      <c r="AB18" s="38">
        <v>7.5499999999999998E-2</v>
      </c>
      <c r="AC18" s="38">
        <v>7.0999999999999994E-2</v>
      </c>
      <c r="AD18" s="13"/>
      <c r="AE18" s="31"/>
      <c r="AF18" s="31"/>
    </row>
    <row r="19" spans="1:32" s="25" customFormat="1" ht="15" customHeight="1" x14ac:dyDescent="0.25">
      <c r="A19" s="55"/>
      <c r="B19" s="58"/>
      <c r="C19" s="1" t="s">
        <v>34</v>
      </c>
      <c r="D19" s="2" t="s">
        <v>35</v>
      </c>
      <c r="E19" s="9">
        <f t="shared" ref="E19:AC19" si="3">SQRT(POWER(E17,2)+POWER(E18,2))/E16/1.73</f>
        <v>0.74870903071218897</v>
      </c>
      <c r="F19" s="9">
        <f t="shared" si="3"/>
        <v>0.79813703373225442</v>
      </c>
      <c r="G19" s="9">
        <f t="shared" si="3"/>
        <v>0.75110736074551943</v>
      </c>
      <c r="H19" s="9">
        <f t="shared" si="3"/>
        <v>0.78779495180985792</v>
      </c>
      <c r="I19" s="9">
        <f t="shared" si="3"/>
        <v>0.60627587576572817</v>
      </c>
      <c r="J19" s="9">
        <f t="shared" si="3"/>
        <v>0.60944679363044529</v>
      </c>
      <c r="K19" s="9">
        <f t="shared" si="3"/>
        <v>0.65600968000272342</v>
      </c>
      <c r="L19" s="9">
        <f t="shared" si="3"/>
        <v>0.74711436867616743</v>
      </c>
      <c r="M19" s="9">
        <f t="shared" si="3"/>
        <v>0.66824479680479421</v>
      </c>
      <c r="N19" s="9">
        <f t="shared" si="3"/>
        <v>1.4637924088744707</v>
      </c>
      <c r="O19" s="9">
        <f t="shared" si="3"/>
        <v>1.637512323967786</v>
      </c>
      <c r="P19" s="9">
        <f t="shared" si="3"/>
        <v>1.8875267892048366</v>
      </c>
      <c r="Q19" s="9">
        <f t="shared" si="3"/>
        <v>1.7682041301846925</v>
      </c>
      <c r="R19" s="9">
        <f t="shared" si="3"/>
        <v>1.560618709397918</v>
      </c>
      <c r="S19" s="9">
        <f t="shared" si="3"/>
        <v>1.7075939067733277</v>
      </c>
      <c r="T19" s="9">
        <f t="shared" si="3"/>
        <v>1.7609840167665616</v>
      </c>
      <c r="U19" s="9">
        <f t="shared" si="3"/>
        <v>1.7152774391257655</v>
      </c>
      <c r="V19" s="9">
        <f t="shared" si="3"/>
        <v>1.657887334525405</v>
      </c>
      <c r="W19" s="9">
        <f t="shared" si="3"/>
        <v>1.4376450370418248</v>
      </c>
      <c r="X19" s="9">
        <f t="shared" si="3"/>
        <v>1.1488439306358382</v>
      </c>
      <c r="Y19" s="9">
        <f t="shared" si="3"/>
        <v>0.66116822892798377</v>
      </c>
      <c r="Z19" s="9">
        <f t="shared" si="3"/>
        <v>0.49144900365302741</v>
      </c>
      <c r="AA19" s="9">
        <f t="shared" si="3"/>
        <v>0.52018956560969232</v>
      </c>
      <c r="AB19" s="9">
        <f t="shared" si="3"/>
        <v>0.51812051750588228</v>
      </c>
      <c r="AC19" s="9">
        <f t="shared" si="3"/>
        <v>0.49980627491002955</v>
      </c>
      <c r="AD19" s="13"/>
      <c r="AE19" s="31"/>
      <c r="AF19" s="31"/>
    </row>
    <row r="20" spans="1:32" s="25" customFormat="1" ht="15" customHeight="1" x14ac:dyDescent="0.25">
      <c r="A20" s="55"/>
      <c r="B20" s="58"/>
      <c r="C20" s="2" t="s">
        <v>36</v>
      </c>
      <c r="D20" s="2"/>
      <c r="E20" s="8">
        <f t="shared" ref="E20:AC20" si="4">E18/E17</f>
        <v>0.84110970996216894</v>
      </c>
      <c r="F20" s="8">
        <f t="shared" si="4"/>
        <v>0.84916864608076004</v>
      </c>
      <c r="G20" s="8">
        <f t="shared" si="4"/>
        <v>0.86040609137055835</v>
      </c>
      <c r="H20" s="8">
        <f t="shared" si="4"/>
        <v>0.8665048543689321</v>
      </c>
      <c r="I20" s="8">
        <f t="shared" si="4"/>
        <v>0.77259036144578308</v>
      </c>
      <c r="J20" s="8">
        <f t="shared" si="4"/>
        <v>0.77095808383233533</v>
      </c>
      <c r="K20" s="8">
        <f t="shared" si="4"/>
        <v>0.72517006802721096</v>
      </c>
      <c r="L20" s="8">
        <f t="shared" si="4"/>
        <v>0.30870445344129555</v>
      </c>
      <c r="M20" s="8">
        <f t="shared" si="4"/>
        <v>0.50666666666666671</v>
      </c>
      <c r="N20" s="8">
        <f t="shared" si="4"/>
        <v>0.98958333333333337</v>
      </c>
      <c r="O20" s="8">
        <f t="shared" si="4"/>
        <v>0.988213399503722</v>
      </c>
      <c r="P20" s="8">
        <f t="shared" si="4"/>
        <v>0.83217131474103589</v>
      </c>
      <c r="Q20" s="8">
        <f t="shared" si="4"/>
        <v>0.85937499999999989</v>
      </c>
      <c r="R20" s="8">
        <f t="shared" si="4"/>
        <v>0.87684729064039402</v>
      </c>
      <c r="S20" s="8">
        <f t="shared" si="4"/>
        <v>0.90416428978893326</v>
      </c>
      <c r="T20" s="8">
        <f t="shared" si="4"/>
        <v>0.93866066404051773</v>
      </c>
      <c r="U20" s="8">
        <f t="shared" si="4"/>
        <v>0.91547687035979441</v>
      </c>
      <c r="V20" s="8">
        <f t="shared" si="4"/>
        <v>0.91834319526627228</v>
      </c>
      <c r="W20" s="8">
        <f t="shared" si="4"/>
        <v>0.83803278688524596</v>
      </c>
      <c r="X20" s="8">
        <f t="shared" si="4"/>
        <v>0.75</v>
      </c>
      <c r="Y20" s="8">
        <f t="shared" si="4"/>
        <v>0.4860267314702309</v>
      </c>
      <c r="Z20" s="8">
        <f t="shared" si="4"/>
        <v>0.26788432267884321</v>
      </c>
      <c r="AA20" s="8">
        <f t="shared" si="4"/>
        <v>0.19971671388101983</v>
      </c>
      <c r="AB20" s="8">
        <f t="shared" si="4"/>
        <v>0.21540656205420827</v>
      </c>
      <c r="AC20" s="8">
        <f t="shared" si="4"/>
        <v>0.20974889217134413</v>
      </c>
      <c r="AD20" s="13"/>
      <c r="AE20" s="31"/>
      <c r="AF20" s="31"/>
    </row>
    <row r="21" spans="1:32" s="25" customFormat="1" ht="15" customHeight="1" thickBot="1" x14ac:dyDescent="0.3">
      <c r="A21" s="56"/>
      <c r="B21" s="59"/>
      <c r="C21" s="14" t="s">
        <v>37</v>
      </c>
      <c r="D21" s="14"/>
      <c r="E21" s="18">
        <f t="shared" ref="E21:AC21" si="5">COS(ATAN(E20))</f>
        <v>0.76528645322694733</v>
      </c>
      <c r="F21" s="18">
        <f t="shared" si="5"/>
        <v>0.76225194067897739</v>
      </c>
      <c r="G21" s="18">
        <f t="shared" si="5"/>
        <v>0.75803299449040518</v>
      </c>
      <c r="H21" s="18">
        <f t="shared" si="5"/>
        <v>0.75574960359361676</v>
      </c>
      <c r="I21" s="18">
        <f t="shared" si="5"/>
        <v>0.79133741800499369</v>
      </c>
      <c r="J21" s="18">
        <f t="shared" si="5"/>
        <v>0.79196242326979194</v>
      </c>
      <c r="K21" s="18">
        <f t="shared" si="5"/>
        <v>0.80954501183525973</v>
      </c>
      <c r="L21" s="18">
        <f t="shared" si="5"/>
        <v>0.95550676348906671</v>
      </c>
      <c r="M21" s="18">
        <f t="shared" si="5"/>
        <v>0.89203577603026851</v>
      </c>
      <c r="N21" s="18">
        <f t="shared" si="5"/>
        <v>0.71079916895162065</v>
      </c>
      <c r="O21" s="18">
        <f t="shared" si="5"/>
        <v>0.7112861792519718</v>
      </c>
      <c r="P21" s="18">
        <f t="shared" si="5"/>
        <v>0.76866037627700745</v>
      </c>
      <c r="Q21" s="18">
        <f t="shared" si="5"/>
        <v>0.75841948309874796</v>
      </c>
      <c r="R21" s="18">
        <f t="shared" si="5"/>
        <v>0.75188795159131183</v>
      </c>
      <c r="S21" s="18">
        <f t="shared" si="5"/>
        <v>0.74175627594222959</v>
      </c>
      <c r="T21" s="18">
        <f t="shared" si="5"/>
        <v>0.72911481611843487</v>
      </c>
      <c r="U21" s="18">
        <f t="shared" si="5"/>
        <v>0.73759112173098462</v>
      </c>
      <c r="V21" s="18">
        <f t="shared" si="5"/>
        <v>0.73653875053307605</v>
      </c>
      <c r="W21" s="18">
        <f t="shared" si="5"/>
        <v>0.76644692140700266</v>
      </c>
      <c r="X21" s="18">
        <f t="shared" si="5"/>
        <v>0.8</v>
      </c>
      <c r="Y21" s="18">
        <f t="shared" si="5"/>
        <v>0.89939769210465581</v>
      </c>
      <c r="Z21" s="18">
        <f t="shared" si="5"/>
        <v>0.96594148961611237</v>
      </c>
      <c r="AA21" s="18">
        <f t="shared" si="5"/>
        <v>0.98063406238941198</v>
      </c>
      <c r="AB21" s="18">
        <f t="shared" si="5"/>
        <v>0.97757736484091262</v>
      </c>
      <c r="AC21" s="18">
        <f t="shared" si="5"/>
        <v>0.97870289803591803</v>
      </c>
      <c r="AD21" s="16"/>
      <c r="AE21" s="31"/>
      <c r="AF21" s="31"/>
    </row>
    <row r="22" spans="1:32" s="25" customFormat="1" ht="15" customHeight="1" x14ac:dyDescent="0.25">
      <c r="A22" s="22"/>
      <c r="B22" s="22"/>
      <c r="C22" s="23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3"/>
      <c r="AE22" s="31"/>
      <c r="AF22" s="31"/>
    </row>
    <row r="23" spans="1:32" s="25" customFormat="1" ht="15" customHeight="1" x14ac:dyDescent="0.25">
      <c r="A23" s="47" t="s">
        <v>40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31"/>
      <c r="AF23" s="31"/>
    </row>
    <row r="24" spans="1:32" s="25" customFormat="1" ht="15" customHeight="1" thickBot="1" x14ac:dyDescent="0.3">
      <c r="A24" s="22"/>
      <c r="B24" s="22"/>
      <c r="C24" s="23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3"/>
      <c r="AE24" s="31"/>
      <c r="AF24" s="31"/>
    </row>
    <row r="25" spans="1:32" s="27" customFormat="1" ht="15" customHeight="1" x14ac:dyDescent="0.25">
      <c r="A25" s="54" t="s">
        <v>74</v>
      </c>
      <c r="B25" s="60" t="s">
        <v>67</v>
      </c>
      <c r="C25" s="11" t="s">
        <v>30</v>
      </c>
      <c r="D25" s="11" t="s">
        <v>31</v>
      </c>
      <c r="E25" s="17">
        <v>10</v>
      </c>
      <c r="F25" s="17">
        <v>10</v>
      </c>
      <c r="G25" s="17">
        <v>10</v>
      </c>
      <c r="H25" s="17">
        <v>10</v>
      </c>
      <c r="I25" s="17">
        <v>10</v>
      </c>
      <c r="J25" s="17">
        <v>10</v>
      </c>
      <c r="K25" s="17">
        <v>10</v>
      </c>
      <c r="L25" s="17">
        <v>10</v>
      </c>
      <c r="M25" s="17">
        <v>10</v>
      </c>
      <c r="N25" s="17">
        <v>10</v>
      </c>
      <c r="O25" s="17">
        <v>10</v>
      </c>
      <c r="P25" s="17">
        <v>10</v>
      </c>
      <c r="Q25" s="17">
        <v>10</v>
      </c>
      <c r="R25" s="17">
        <v>10</v>
      </c>
      <c r="S25" s="17">
        <v>10</v>
      </c>
      <c r="T25" s="17">
        <v>10</v>
      </c>
      <c r="U25" s="17">
        <v>10</v>
      </c>
      <c r="V25" s="17">
        <v>10</v>
      </c>
      <c r="W25" s="17">
        <v>10</v>
      </c>
      <c r="X25" s="17">
        <v>10</v>
      </c>
      <c r="Y25" s="17">
        <v>10</v>
      </c>
      <c r="Z25" s="17">
        <v>10</v>
      </c>
      <c r="AA25" s="17">
        <v>10</v>
      </c>
      <c r="AB25" s="17">
        <v>10</v>
      </c>
      <c r="AC25" s="17">
        <v>10</v>
      </c>
      <c r="AD25" s="12"/>
    </row>
    <row r="26" spans="1:32" s="27" customFormat="1" ht="15" customHeight="1" x14ac:dyDescent="0.25">
      <c r="A26" s="55"/>
      <c r="B26" s="61"/>
      <c r="C26" s="1" t="s">
        <v>32</v>
      </c>
      <c r="D26" s="1" t="s">
        <v>38</v>
      </c>
      <c r="E26" s="40">
        <v>29.28</v>
      </c>
      <c r="F26" s="40">
        <v>7.53</v>
      </c>
      <c r="G26" s="40">
        <v>6.86</v>
      </c>
      <c r="H26" s="40">
        <v>6.0600000000000005</v>
      </c>
      <c r="I26" s="40">
        <v>6.53</v>
      </c>
      <c r="J26" s="40">
        <v>6.05</v>
      </c>
      <c r="K26" s="40">
        <v>7.16</v>
      </c>
      <c r="L26" s="40">
        <v>44.14</v>
      </c>
      <c r="M26" s="40">
        <v>47.849999999999994</v>
      </c>
      <c r="N26" s="40">
        <v>51.120000000000005</v>
      </c>
      <c r="O26" s="40">
        <v>49.67</v>
      </c>
      <c r="P26" s="40">
        <v>31.35</v>
      </c>
      <c r="Q26" s="40">
        <v>51.96</v>
      </c>
      <c r="R26" s="40">
        <v>25.3</v>
      </c>
      <c r="S26" s="40">
        <v>26.229999999999997</v>
      </c>
      <c r="T26" s="40">
        <v>27.630000000000003</v>
      </c>
      <c r="U26" s="40">
        <v>25.67</v>
      </c>
      <c r="V26" s="40">
        <v>19.760000000000002</v>
      </c>
      <c r="W26" s="40">
        <v>13.68</v>
      </c>
      <c r="X26" s="40">
        <v>6.5</v>
      </c>
      <c r="Y26" s="40">
        <v>8.34</v>
      </c>
      <c r="Z26" s="40">
        <v>6.77</v>
      </c>
      <c r="AA26" s="40">
        <v>7.4399999999999995</v>
      </c>
      <c r="AB26" s="40">
        <v>7.6999999999999993</v>
      </c>
      <c r="AC26" s="40">
        <v>7.6099999999999994</v>
      </c>
      <c r="AD26" s="13"/>
    </row>
    <row r="27" spans="1:32" s="27" customFormat="1" ht="15" customHeight="1" x14ac:dyDescent="0.25">
      <c r="A27" s="55"/>
      <c r="B27" s="61"/>
      <c r="C27" s="1" t="s">
        <v>33</v>
      </c>
      <c r="D27" s="2" t="s">
        <v>39</v>
      </c>
      <c r="E27" s="37">
        <v>28.66</v>
      </c>
      <c r="F27" s="37">
        <v>16.649999999999999</v>
      </c>
      <c r="G27" s="37">
        <v>16.850000000000001</v>
      </c>
      <c r="H27" s="37">
        <v>16.369999999999997</v>
      </c>
      <c r="I27" s="37">
        <v>16.32</v>
      </c>
      <c r="J27" s="37">
        <v>16.36</v>
      </c>
      <c r="K27" s="37">
        <v>16.670000000000002</v>
      </c>
      <c r="L27" s="37">
        <v>72.52000000000001</v>
      </c>
      <c r="M27" s="37">
        <v>74.400000000000006</v>
      </c>
      <c r="N27" s="37">
        <v>75.52000000000001</v>
      </c>
      <c r="O27" s="37">
        <v>74.89</v>
      </c>
      <c r="P27" s="37">
        <v>36.64</v>
      </c>
      <c r="Q27" s="37">
        <v>83.38</v>
      </c>
      <c r="R27" s="37">
        <v>30.169999999999998</v>
      </c>
      <c r="S27" s="37">
        <v>38.75</v>
      </c>
      <c r="T27" s="37">
        <v>44.43</v>
      </c>
      <c r="U27" s="37">
        <v>44.3</v>
      </c>
      <c r="V27" s="37">
        <v>41.480000000000004</v>
      </c>
      <c r="W27" s="37">
        <v>27.97</v>
      </c>
      <c r="X27" s="37">
        <v>15.89</v>
      </c>
      <c r="Y27" s="37">
        <v>17.3</v>
      </c>
      <c r="Z27" s="37">
        <v>16.07</v>
      </c>
      <c r="AA27" s="37">
        <v>16.07</v>
      </c>
      <c r="AB27" s="37">
        <v>16.96</v>
      </c>
      <c r="AC27" s="37">
        <v>16.78</v>
      </c>
      <c r="AD27" s="13"/>
    </row>
    <row r="28" spans="1:32" s="27" customFormat="1" ht="15" customHeight="1" x14ac:dyDescent="0.25">
      <c r="A28" s="55"/>
      <c r="B28" s="61"/>
      <c r="C28" s="1" t="s">
        <v>34</v>
      </c>
      <c r="D28" s="2" t="s">
        <v>35</v>
      </c>
      <c r="E28" s="9">
        <f>SQRT(POWER(E26,2)+POWER(E27,2))/E25/1.73</f>
        <v>2.3683302003986308</v>
      </c>
      <c r="F28" s="9">
        <f t="shared" ref="F28:AC28" si="6">SQRT(POWER(F26,2)+POWER(F27,2))/F25/1.73</f>
        <v>1.0562757849460893</v>
      </c>
      <c r="G28" s="9">
        <f t="shared" si="6"/>
        <v>1.0516134945386639</v>
      </c>
      <c r="H28" s="9">
        <f t="shared" si="6"/>
        <v>1.0089984063857635</v>
      </c>
      <c r="I28" s="9">
        <f t="shared" si="6"/>
        <v>1.0160647867008763</v>
      </c>
      <c r="J28" s="9">
        <f t="shared" si="6"/>
        <v>1.0082557074735117</v>
      </c>
      <c r="K28" s="9">
        <f t="shared" si="6"/>
        <v>1.0487061027569025</v>
      </c>
      <c r="L28" s="9">
        <f t="shared" si="6"/>
        <v>4.907337428808189</v>
      </c>
      <c r="M28" s="9">
        <f t="shared" si="6"/>
        <v>5.1132330143853775</v>
      </c>
      <c r="N28" s="9">
        <f t="shared" si="6"/>
        <v>5.271386261162303</v>
      </c>
      <c r="O28" s="9">
        <f t="shared" si="6"/>
        <v>5.1944774016218203</v>
      </c>
      <c r="P28" s="9">
        <f t="shared" si="6"/>
        <v>2.7873693654683809</v>
      </c>
      <c r="Q28" s="9">
        <f t="shared" si="6"/>
        <v>5.6788976082251912</v>
      </c>
      <c r="R28" s="9">
        <f t="shared" si="6"/>
        <v>2.275958913052893</v>
      </c>
      <c r="S28" s="9">
        <f t="shared" si="6"/>
        <v>2.7047918516725216</v>
      </c>
      <c r="T28" s="9">
        <f t="shared" si="6"/>
        <v>3.0243102692179766</v>
      </c>
      <c r="U28" s="9">
        <f t="shared" si="6"/>
        <v>2.9595369513185767</v>
      </c>
      <c r="V28" s="9">
        <f t="shared" si="6"/>
        <v>2.6558463805964023</v>
      </c>
      <c r="W28" s="9">
        <f t="shared" si="6"/>
        <v>1.7997806712948703</v>
      </c>
      <c r="X28" s="9">
        <f t="shared" si="6"/>
        <v>0.99237310037260962</v>
      </c>
      <c r="Y28" s="9">
        <f t="shared" si="6"/>
        <v>1.1101360358575545</v>
      </c>
      <c r="Z28" s="9">
        <f t="shared" si="6"/>
        <v>1.0079668612397994</v>
      </c>
      <c r="AA28" s="9">
        <f t="shared" si="6"/>
        <v>1.0236250025988054</v>
      </c>
      <c r="AB28" s="9">
        <f t="shared" si="6"/>
        <v>1.0766531773132195</v>
      </c>
      <c r="AC28" s="9">
        <f t="shared" si="6"/>
        <v>1.0650287056571925</v>
      </c>
      <c r="AD28" s="13"/>
    </row>
    <row r="29" spans="1:32" s="27" customFormat="1" ht="15" customHeight="1" x14ac:dyDescent="0.25">
      <c r="A29" s="55"/>
      <c r="B29" s="61"/>
      <c r="C29" s="2" t="s">
        <v>36</v>
      </c>
      <c r="D29" s="2"/>
      <c r="E29" s="10">
        <f>E27/E26</f>
        <v>0.97882513661202186</v>
      </c>
      <c r="F29" s="10">
        <f t="shared" ref="F29:AC29" si="7">F27/F26</f>
        <v>2.2111553784860556</v>
      </c>
      <c r="G29" s="10">
        <f t="shared" si="7"/>
        <v>2.4562682215743443</v>
      </c>
      <c r="H29" s="10">
        <f t="shared" si="7"/>
        <v>2.7013201320132008</v>
      </c>
      <c r="I29" s="10">
        <f t="shared" si="7"/>
        <v>2.4992343032159265</v>
      </c>
      <c r="J29" s="10">
        <f t="shared" si="7"/>
        <v>2.7041322314049587</v>
      </c>
      <c r="K29" s="10">
        <f t="shared" si="7"/>
        <v>2.3282122905027935</v>
      </c>
      <c r="L29" s="10">
        <f t="shared" si="7"/>
        <v>1.6429542365201633</v>
      </c>
      <c r="M29" s="10">
        <f t="shared" si="7"/>
        <v>1.5548589341692793</v>
      </c>
      <c r="N29" s="10">
        <f t="shared" si="7"/>
        <v>1.4773082942097027</v>
      </c>
      <c r="O29" s="10">
        <f t="shared" si="7"/>
        <v>1.5077511576404268</v>
      </c>
      <c r="P29" s="10">
        <f t="shared" si="7"/>
        <v>1.1687400318979266</v>
      </c>
      <c r="Q29" s="10">
        <f t="shared" si="7"/>
        <v>1.6046959199384141</v>
      </c>
      <c r="R29" s="10">
        <f t="shared" si="7"/>
        <v>1.1924901185770751</v>
      </c>
      <c r="S29" s="10">
        <f t="shared" si="7"/>
        <v>1.4773160503240566</v>
      </c>
      <c r="T29" s="10">
        <f t="shared" si="7"/>
        <v>1.6080347448425623</v>
      </c>
      <c r="U29" s="10">
        <f t="shared" si="7"/>
        <v>1.7257499026100505</v>
      </c>
      <c r="V29" s="10">
        <f t="shared" si="7"/>
        <v>2.0991902834008096</v>
      </c>
      <c r="W29" s="10">
        <f t="shared" si="7"/>
        <v>2.0445906432748537</v>
      </c>
      <c r="X29" s="10">
        <f t="shared" si="7"/>
        <v>2.4446153846153846</v>
      </c>
      <c r="Y29" s="10">
        <f t="shared" si="7"/>
        <v>2.0743405275779376</v>
      </c>
      <c r="Z29" s="10">
        <f t="shared" si="7"/>
        <v>2.3737075332348598</v>
      </c>
      <c r="AA29" s="10">
        <f t="shared" si="7"/>
        <v>2.15994623655914</v>
      </c>
      <c r="AB29" s="10">
        <f t="shared" si="7"/>
        <v>2.2025974025974029</v>
      </c>
      <c r="AC29" s="10">
        <f t="shared" si="7"/>
        <v>2.2049934296977662</v>
      </c>
      <c r="AD29" s="13"/>
    </row>
    <row r="30" spans="1:32" s="27" customFormat="1" ht="15" customHeight="1" thickBot="1" x14ac:dyDescent="0.3">
      <c r="A30" s="56"/>
      <c r="B30" s="62"/>
      <c r="C30" s="14" t="s">
        <v>37</v>
      </c>
      <c r="D30" s="14"/>
      <c r="E30" s="15">
        <f>COS(ATAN(E29))</f>
        <v>0.71463242281337025</v>
      </c>
      <c r="F30" s="15">
        <f t="shared" ref="F30:AC30" si="8">COS(ATAN(F29))</f>
        <v>0.41207052344682077</v>
      </c>
      <c r="G30" s="15">
        <f t="shared" si="8"/>
        <v>0.37706989684596087</v>
      </c>
      <c r="H30" s="15">
        <f t="shared" si="8"/>
        <v>0.34716508482483849</v>
      </c>
      <c r="I30" s="15">
        <f t="shared" si="8"/>
        <v>0.37148875971229289</v>
      </c>
      <c r="J30" s="15">
        <f t="shared" si="8"/>
        <v>0.34684751106965289</v>
      </c>
      <c r="K30" s="15">
        <f t="shared" si="8"/>
        <v>0.39465092391655587</v>
      </c>
      <c r="L30" s="15">
        <f t="shared" si="8"/>
        <v>0.51992452602242489</v>
      </c>
      <c r="M30" s="15">
        <f t="shared" si="8"/>
        <v>0.54092898680262702</v>
      </c>
      <c r="N30" s="15">
        <f t="shared" si="8"/>
        <v>0.56055715677077911</v>
      </c>
      <c r="O30" s="15">
        <f t="shared" si="8"/>
        <v>0.55272129300236039</v>
      </c>
      <c r="P30" s="15">
        <f t="shared" si="8"/>
        <v>0.6501250787834475</v>
      </c>
      <c r="Q30" s="15">
        <f t="shared" si="8"/>
        <v>0.52888226118786275</v>
      </c>
      <c r="R30" s="15">
        <f t="shared" si="8"/>
        <v>0.64255454581255567</v>
      </c>
      <c r="S30" s="15">
        <f t="shared" si="8"/>
        <v>0.56055513852599237</v>
      </c>
      <c r="T30" s="15">
        <f t="shared" si="8"/>
        <v>0.52809060063886071</v>
      </c>
      <c r="U30" s="15">
        <f t="shared" si="8"/>
        <v>0.5013672926910554</v>
      </c>
      <c r="V30" s="15">
        <f t="shared" si="8"/>
        <v>0.43006874950930479</v>
      </c>
      <c r="W30" s="15">
        <f t="shared" si="8"/>
        <v>0.43935989406853171</v>
      </c>
      <c r="X30" s="15">
        <f t="shared" si="8"/>
        <v>0.37861016507957279</v>
      </c>
      <c r="Y30" s="15">
        <f t="shared" si="8"/>
        <v>0.43425391959562409</v>
      </c>
      <c r="Z30" s="15">
        <f t="shared" si="8"/>
        <v>0.38823645381302591</v>
      </c>
      <c r="AA30" s="15">
        <f t="shared" si="8"/>
        <v>0.4201321796325474</v>
      </c>
      <c r="AB30" s="15">
        <f t="shared" si="8"/>
        <v>0.41339840403668615</v>
      </c>
      <c r="AC30" s="15">
        <f t="shared" si="8"/>
        <v>0.4130258562299936</v>
      </c>
      <c r="AD30" s="16"/>
    </row>
    <row r="31" spans="1:32" ht="15" customHeight="1" x14ac:dyDescent="0.25">
      <c r="AE31" s="26"/>
      <c r="AF31" s="26"/>
    </row>
    <row r="32" spans="1:32" ht="15" customHeight="1" x14ac:dyDescent="0.25">
      <c r="A32" s="47" t="s">
        <v>45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26"/>
      <c r="AF32" s="26"/>
    </row>
    <row r="33" spans="1:32" ht="15" customHeight="1" thickBot="1" x14ac:dyDescent="0.3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26"/>
      <c r="AF33" s="26"/>
    </row>
    <row r="34" spans="1:32" ht="15" customHeight="1" x14ac:dyDescent="0.25">
      <c r="A34" s="54" t="s">
        <v>66</v>
      </c>
      <c r="B34" s="60" t="s">
        <v>56</v>
      </c>
      <c r="C34" s="11" t="s">
        <v>30</v>
      </c>
      <c r="D34" s="11" t="s">
        <v>31</v>
      </c>
      <c r="E34" s="17">
        <v>0.4</v>
      </c>
      <c r="F34" s="17">
        <v>0.4</v>
      </c>
      <c r="G34" s="17">
        <v>0.4</v>
      </c>
      <c r="H34" s="17">
        <v>0.4</v>
      </c>
      <c r="I34" s="17">
        <v>0.4</v>
      </c>
      <c r="J34" s="17">
        <v>0.4</v>
      </c>
      <c r="K34" s="17">
        <v>0.4</v>
      </c>
      <c r="L34" s="17">
        <v>0.4</v>
      </c>
      <c r="M34" s="17">
        <v>0.4</v>
      </c>
      <c r="N34" s="17">
        <v>0.4</v>
      </c>
      <c r="O34" s="17">
        <v>0.4</v>
      </c>
      <c r="P34" s="17">
        <v>0.4</v>
      </c>
      <c r="Q34" s="17">
        <v>0.4</v>
      </c>
      <c r="R34" s="17">
        <v>0.4</v>
      </c>
      <c r="S34" s="17">
        <v>0.4</v>
      </c>
      <c r="T34" s="17">
        <v>0.4</v>
      </c>
      <c r="U34" s="17">
        <v>0.4</v>
      </c>
      <c r="V34" s="17">
        <v>0.4</v>
      </c>
      <c r="W34" s="17">
        <v>0.4</v>
      </c>
      <c r="X34" s="17">
        <v>0.4</v>
      </c>
      <c r="Y34" s="17">
        <v>0.4</v>
      </c>
      <c r="Z34" s="17">
        <v>0.4</v>
      </c>
      <c r="AA34" s="17">
        <v>0.4</v>
      </c>
      <c r="AB34" s="17">
        <v>0.4</v>
      </c>
      <c r="AC34" s="17">
        <v>0.4</v>
      </c>
      <c r="AD34" s="12"/>
      <c r="AE34" s="26"/>
      <c r="AF34" s="26"/>
    </row>
    <row r="35" spans="1:32" ht="15" customHeight="1" x14ac:dyDescent="0.25">
      <c r="A35" s="55"/>
      <c r="B35" s="61"/>
      <c r="C35" s="1" t="s">
        <v>32</v>
      </c>
      <c r="D35" s="1" t="s">
        <v>38</v>
      </c>
      <c r="E35" s="39">
        <v>28.23</v>
      </c>
      <c r="F35" s="39">
        <v>24.900000000000002</v>
      </c>
      <c r="G35" s="39">
        <v>20.76</v>
      </c>
      <c r="H35" s="39">
        <v>19.38</v>
      </c>
      <c r="I35" s="39">
        <v>18.66</v>
      </c>
      <c r="J35" s="39">
        <v>19.38</v>
      </c>
      <c r="K35" s="39">
        <v>34.619999999999997</v>
      </c>
      <c r="L35" s="39">
        <v>32.880000000000003</v>
      </c>
      <c r="M35" s="39">
        <v>31.14</v>
      </c>
      <c r="N35" s="39">
        <v>37.74</v>
      </c>
      <c r="O35" s="39">
        <v>37.5</v>
      </c>
      <c r="P35" s="39">
        <v>34.5</v>
      </c>
      <c r="Q35" s="39">
        <v>33.54</v>
      </c>
      <c r="R35" s="39">
        <v>36.6</v>
      </c>
      <c r="S35" s="39">
        <v>34.980000000000004</v>
      </c>
      <c r="T35" s="39">
        <v>35.58</v>
      </c>
      <c r="U35" s="39">
        <v>35.160000000000004</v>
      </c>
      <c r="V35" s="39">
        <v>39.36</v>
      </c>
      <c r="W35" s="39">
        <v>38.28</v>
      </c>
      <c r="X35" s="39">
        <v>38.64</v>
      </c>
      <c r="Y35" s="39">
        <v>45</v>
      </c>
      <c r="Z35" s="39">
        <v>48.9</v>
      </c>
      <c r="AA35" s="39">
        <v>48.18</v>
      </c>
      <c r="AB35" s="39">
        <v>38.94</v>
      </c>
      <c r="AC35" s="39">
        <v>31.560000000000002</v>
      </c>
      <c r="AD35" s="21"/>
      <c r="AE35" s="26"/>
      <c r="AF35" s="26"/>
    </row>
    <row r="36" spans="1:32" ht="15" customHeight="1" x14ac:dyDescent="0.25">
      <c r="A36" s="55"/>
      <c r="B36" s="61"/>
      <c r="C36" s="1" t="s">
        <v>33</v>
      </c>
      <c r="D36" s="2" t="s">
        <v>39</v>
      </c>
      <c r="E36" s="38">
        <v>5.49</v>
      </c>
      <c r="F36" s="38">
        <v>4.92</v>
      </c>
      <c r="G36" s="38">
        <v>5.1000000000000005</v>
      </c>
      <c r="H36" s="38">
        <v>4.92</v>
      </c>
      <c r="I36" s="38">
        <v>4.8600000000000003</v>
      </c>
      <c r="J36" s="38">
        <v>4.62</v>
      </c>
      <c r="K36" s="38">
        <v>5.58</v>
      </c>
      <c r="L36" s="38">
        <v>5.76</v>
      </c>
      <c r="M36" s="38">
        <v>6</v>
      </c>
      <c r="N36" s="38">
        <v>6.24</v>
      </c>
      <c r="O36" s="38">
        <v>6.84</v>
      </c>
      <c r="P36" s="38">
        <v>6.96</v>
      </c>
      <c r="Q36" s="38">
        <v>7.0200000000000005</v>
      </c>
      <c r="R36" s="38">
        <v>7.68</v>
      </c>
      <c r="S36" s="38">
        <v>6.72</v>
      </c>
      <c r="T36" s="38">
        <v>7.0200000000000005</v>
      </c>
      <c r="U36" s="38">
        <v>7.68</v>
      </c>
      <c r="V36" s="38">
        <v>7.8</v>
      </c>
      <c r="W36" s="38">
        <v>7.8</v>
      </c>
      <c r="X36" s="38">
        <v>9.24</v>
      </c>
      <c r="Y36" s="38">
        <v>8.94</v>
      </c>
      <c r="Z36" s="38">
        <v>7.62</v>
      </c>
      <c r="AA36" s="38">
        <v>7.5600000000000005</v>
      </c>
      <c r="AB36" s="38">
        <v>6.6000000000000005</v>
      </c>
      <c r="AC36" s="38">
        <v>6.0600000000000005</v>
      </c>
      <c r="AD36" s="13"/>
      <c r="AE36" s="26"/>
      <c r="AF36" s="26"/>
    </row>
    <row r="37" spans="1:32" ht="15" customHeight="1" x14ac:dyDescent="0.25">
      <c r="A37" s="55"/>
      <c r="B37" s="61"/>
      <c r="C37" s="1" t="s">
        <v>34</v>
      </c>
      <c r="D37" s="2" t="s">
        <v>35</v>
      </c>
      <c r="E37" s="9">
        <f t="shared" ref="E37:AC37" si="9">SQRT(POWER(E35,2)+POWER(E36,2))/E34/1.73</f>
        <v>41.559070650937819</v>
      </c>
      <c r="F37" s="9">
        <f t="shared" si="9"/>
        <v>36.678350289135238</v>
      </c>
      <c r="G37" s="9">
        <f t="shared" si="9"/>
        <v>30.892006214880571</v>
      </c>
      <c r="H37" s="9">
        <f t="shared" si="9"/>
        <v>28.894175312136731</v>
      </c>
      <c r="I37" s="9">
        <f t="shared" si="9"/>
        <v>27.864899147445524</v>
      </c>
      <c r="J37" s="9">
        <f t="shared" si="9"/>
        <v>28.790566549525227</v>
      </c>
      <c r="K37" s="9">
        <f t="shared" si="9"/>
        <v>50.674573433455109</v>
      </c>
      <c r="L37" s="9">
        <f t="shared" si="9"/>
        <v>48.238024558067536</v>
      </c>
      <c r="M37" s="9">
        <f t="shared" si="9"/>
        <v>45.827698186575873</v>
      </c>
      <c r="N37" s="9">
        <f t="shared" si="9"/>
        <v>55.27801757332518</v>
      </c>
      <c r="O37" s="9">
        <f t="shared" si="9"/>
        <v>55.084832471548737</v>
      </c>
      <c r="P37" s="9">
        <f t="shared" si="9"/>
        <v>50.859899983276918</v>
      </c>
      <c r="Q37" s="9">
        <f t="shared" si="9"/>
        <v>49.518463746997867</v>
      </c>
      <c r="R37" s="9">
        <f t="shared" si="9"/>
        <v>54.042038722460902</v>
      </c>
      <c r="S37" s="9">
        <f t="shared" si="9"/>
        <v>51.473469146686185</v>
      </c>
      <c r="T37" s="9">
        <f t="shared" si="9"/>
        <v>52.407395786744168</v>
      </c>
      <c r="U37" s="9">
        <f t="shared" si="9"/>
        <v>52.007223004235179</v>
      </c>
      <c r="V37" s="9">
        <f t="shared" si="9"/>
        <v>57.984715841405361</v>
      </c>
      <c r="W37" s="9">
        <f t="shared" si="9"/>
        <v>56.454608823631467</v>
      </c>
      <c r="X37" s="9">
        <f t="shared" si="9"/>
        <v>57.412463675860074</v>
      </c>
      <c r="Y37" s="9">
        <f t="shared" si="9"/>
        <v>66.299778003649621</v>
      </c>
      <c r="Z37" s="9">
        <f t="shared" si="9"/>
        <v>71.517549817081147</v>
      </c>
      <c r="AA37" s="9">
        <f t="shared" si="9"/>
        <v>70.476183770594801</v>
      </c>
      <c r="AB37" s="9">
        <f t="shared" si="9"/>
        <v>57.07422218641004</v>
      </c>
      <c r="AC37" s="9">
        <f t="shared" si="9"/>
        <v>46.440086633893493</v>
      </c>
      <c r="AD37" s="13"/>
      <c r="AE37" s="26"/>
      <c r="AF37" s="26"/>
    </row>
    <row r="38" spans="1:32" ht="15" customHeight="1" x14ac:dyDescent="0.25">
      <c r="A38" s="55"/>
      <c r="B38" s="61"/>
      <c r="C38" s="2" t="s">
        <v>36</v>
      </c>
      <c r="D38" s="2"/>
      <c r="E38" s="8">
        <f t="shared" ref="E38:AC38" si="10">E36/E35</f>
        <v>0.1944739638682253</v>
      </c>
      <c r="F38" s="8">
        <f t="shared" si="10"/>
        <v>0.19759036144578312</v>
      </c>
      <c r="G38" s="8">
        <f t="shared" si="10"/>
        <v>0.24566473988439308</v>
      </c>
      <c r="H38" s="8">
        <f t="shared" si="10"/>
        <v>0.25386996904024767</v>
      </c>
      <c r="I38" s="8">
        <f t="shared" si="10"/>
        <v>0.26045016077170419</v>
      </c>
      <c r="J38" s="8">
        <f t="shared" si="10"/>
        <v>0.23839009287925697</v>
      </c>
      <c r="K38" s="8">
        <f t="shared" si="10"/>
        <v>0.16117850953206242</v>
      </c>
      <c r="L38" s="8">
        <f t="shared" si="10"/>
        <v>0.1751824817518248</v>
      </c>
      <c r="M38" s="8">
        <f t="shared" si="10"/>
        <v>0.19267822736030829</v>
      </c>
      <c r="N38" s="8">
        <f t="shared" si="10"/>
        <v>0.16534181240063592</v>
      </c>
      <c r="O38" s="8">
        <f t="shared" si="10"/>
        <v>0.18240000000000001</v>
      </c>
      <c r="P38" s="8">
        <f t="shared" si="10"/>
        <v>0.20173913043478262</v>
      </c>
      <c r="Q38" s="8">
        <f t="shared" si="10"/>
        <v>0.20930232558139536</v>
      </c>
      <c r="R38" s="8">
        <f t="shared" si="10"/>
        <v>0.20983606557377046</v>
      </c>
      <c r="S38" s="8">
        <f t="shared" si="10"/>
        <v>0.19210977701543736</v>
      </c>
      <c r="T38" s="8">
        <f t="shared" si="10"/>
        <v>0.19730185497470493</v>
      </c>
      <c r="U38" s="8">
        <f t="shared" si="10"/>
        <v>0.21843003412969281</v>
      </c>
      <c r="V38" s="8">
        <f t="shared" si="10"/>
        <v>0.19817073170731708</v>
      </c>
      <c r="W38" s="8">
        <f t="shared" si="10"/>
        <v>0.2037617554858934</v>
      </c>
      <c r="X38" s="8">
        <f t="shared" si="10"/>
        <v>0.2391304347826087</v>
      </c>
      <c r="Y38" s="8">
        <f t="shared" si="10"/>
        <v>0.19866666666666666</v>
      </c>
      <c r="Z38" s="8">
        <f t="shared" si="10"/>
        <v>0.15582822085889572</v>
      </c>
      <c r="AA38" s="8">
        <f t="shared" si="10"/>
        <v>0.15691158156911583</v>
      </c>
      <c r="AB38" s="8">
        <f t="shared" si="10"/>
        <v>0.16949152542372883</v>
      </c>
      <c r="AC38" s="8">
        <f t="shared" si="10"/>
        <v>0.19201520912547529</v>
      </c>
      <c r="AD38" s="13"/>
      <c r="AE38" s="26"/>
      <c r="AF38" s="26"/>
    </row>
    <row r="39" spans="1:32" ht="15" customHeight="1" thickBot="1" x14ac:dyDescent="0.3">
      <c r="A39" s="56"/>
      <c r="B39" s="62"/>
      <c r="C39" s="14" t="s">
        <v>37</v>
      </c>
      <c r="D39" s="14"/>
      <c r="E39" s="18">
        <f t="shared" ref="E39:AC39" si="11">COS(ATAN(E38))</f>
        <v>0.98160996020590019</v>
      </c>
      <c r="F39" s="18">
        <f t="shared" si="11"/>
        <v>0.98103264394081158</v>
      </c>
      <c r="G39" s="18">
        <f t="shared" si="11"/>
        <v>0.97112501503865112</v>
      </c>
      <c r="H39" s="18">
        <f t="shared" si="11"/>
        <v>0.9692534929369393</v>
      </c>
      <c r="I39" s="18">
        <f t="shared" si="11"/>
        <v>0.96771632929262374</v>
      </c>
      <c r="J39" s="18">
        <f t="shared" si="11"/>
        <v>0.97274155055773437</v>
      </c>
      <c r="K39" s="18">
        <f t="shared" si="11"/>
        <v>0.98725846799284944</v>
      </c>
      <c r="L39" s="18">
        <f t="shared" si="11"/>
        <v>0.98499993111980588</v>
      </c>
      <c r="M39" s="18">
        <f t="shared" si="11"/>
        <v>0.98193890988794363</v>
      </c>
      <c r="N39" s="18">
        <f t="shared" si="11"/>
        <v>0.98660506741205523</v>
      </c>
      <c r="O39" s="18">
        <f t="shared" si="11"/>
        <v>0.98376901614570889</v>
      </c>
      <c r="P39" s="18">
        <f t="shared" si="11"/>
        <v>0.98025146226934379</v>
      </c>
      <c r="Q39" s="18">
        <f t="shared" si="11"/>
        <v>0.97879062525286864</v>
      </c>
      <c r="R39" s="18">
        <f t="shared" si="11"/>
        <v>0.97868575391887402</v>
      </c>
      <c r="S39" s="18">
        <f t="shared" si="11"/>
        <v>0.98204247325791882</v>
      </c>
      <c r="T39" s="18">
        <f t="shared" si="11"/>
        <v>0.98108643253941985</v>
      </c>
      <c r="U39" s="18">
        <f t="shared" si="11"/>
        <v>0.97696522944083497</v>
      </c>
      <c r="V39" s="18">
        <f t="shared" si="11"/>
        <v>0.98092422962513637</v>
      </c>
      <c r="W39" s="18">
        <f t="shared" si="11"/>
        <v>0.97986542158075918</v>
      </c>
      <c r="X39" s="18">
        <f t="shared" si="11"/>
        <v>0.9725788916544148</v>
      </c>
      <c r="Y39" s="18">
        <f t="shared" si="11"/>
        <v>0.98083136463178477</v>
      </c>
      <c r="Z39" s="18">
        <f t="shared" si="11"/>
        <v>0.98807551524249215</v>
      </c>
      <c r="AA39" s="18">
        <f t="shared" si="11"/>
        <v>0.98791213898981212</v>
      </c>
      <c r="AB39" s="18">
        <f t="shared" si="11"/>
        <v>0.9859385576344637</v>
      </c>
      <c r="AC39" s="18">
        <f t="shared" si="11"/>
        <v>0.98205967563590912</v>
      </c>
      <c r="AD39" s="16"/>
      <c r="AE39" s="26"/>
      <c r="AF39" s="26"/>
    </row>
    <row r="40" spans="1:32" ht="15" customHeight="1" x14ac:dyDescent="0.25">
      <c r="A40" s="54" t="s">
        <v>65</v>
      </c>
      <c r="B40" s="60" t="s">
        <v>55</v>
      </c>
      <c r="C40" s="11" t="s">
        <v>30</v>
      </c>
      <c r="D40" s="11" t="s">
        <v>31</v>
      </c>
      <c r="E40" s="17">
        <v>0.4</v>
      </c>
      <c r="F40" s="17">
        <v>0.4</v>
      </c>
      <c r="G40" s="17">
        <v>0.4</v>
      </c>
      <c r="H40" s="17">
        <v>0.4</v>
      </c>
      <c r="I40" s="17">
        <v>0.4</v>
      </c>
      <c r="J40" s="17">
        <v>0.4</v>
      </c>
      <c r="K40" s="17">
        <v>0.4</v>
      </c>
      <c r="L40" s="17">
        <v>0.4</v>
      </c>
      <c r="M40" s="17">
        <v>0.4</v>
      </c>
      <c r="N40" s="17">
        <v>0.4</v>
      </c>
      <c r="O40" s="17">
        <v>0.4</v>
      </c>
      <c r="P40" s="17">
        <v>0.4</v>
      </c>
      <c r="Q40" s="17">
        <v>0.4</v>
      </c>
      <c r="R40" s="17">
        <v>0.4</v>
      </c>
      <c r="S40" s="17">
        <v>0.4</v>
      </c>
      <c r="T40" s="17">
        <v>0.4</v>
      </c>
      <c r="U40" s="17">
        <v>0.4</v>
      </c>
      <c r="V40" s="17">
        <v>0.4</v>
      </c>
      <c r="W40" s="17">
        <v>0.4</v>
      </c>
      <c r="X40" s="17">
        <v>0.4</v>
      </c>
      <c r="Y40" s="17">
        <v>0.4</v>
      </c>
      <c r="Z40" s="17">
        <v>0.4</v>
      </c>
      <c r="AA40" s="17">
        <v>0.4</v>
      </c>
      <c r="AB40" s="17">
        <v>0.4</v>
      </c>
      <c r="AC40" s="17">
        <v>0.4</v>
      </c>
      <c r="AD40" s="12"/>
      <c r="AE40" s="26"/>
      <c r="AF40" s="26"/>
    </row>
    <row r="41" spans="1:32" ht="15" customHeight="1" x14ac:dyDescent="0.25">
      <c r="A41" s="55"/>
      <c r="B41" s="61"/>
      <c r="C41" s="1" t="s">
        <v>32</v>
      </c>
      <c r="D41" s="1" t="s">
        <v>38</v>
      </c>
      <c r="E41" s="39">
        <v>44.99</v>
      </c>
      <c r="F41" s="39">
        <v>39.6</v>
      </c>
      <c r="G41" s="39">
        <v>34.020000000000003</v>
      </c>
      <c r="H41" s="39">
        <v>33.660000000000004</v>
      </c>
      <c r="I41" s="39">
        <v>31.86</v>
      </c>
      <c r="J41" s="39">
        <v>37.74</v>
      </c>
      <c r="K41" s="39">
        <v>47.22</v>
      </c>
      <c r="L41" s="39">
        <v>47.7</v>
      </c>
      <c r="M41" s="39">
        <v>48.84</v>
      </c>
      <c r="N41" s="39">
        <v>45.12</v>
      </c>
      <c r="O41" s="39">
        <v>47.64</v>
      </c>
      <c r="P41" s="39">
        <v>51.36</v>
      </c>
      <c r="Q41" s="39">
        <v>53.1</v>
      </c>
      <c r="R41" s="39">
        <v>51.36</v>
      </c>
      <c r="S41" s="39">
        <v>49.92</v>
      </c>
      <c r="T41" s="39">
        <v>52.74</v>
      </c>
      <c r="U41" s="39">
        <v>57.300000000000004</v>
      </c>
      <c r="V41" s="39">
        <v>53.46</v>
      </c>
      <c r="W41" s="39">
        <v>53.160000000000004</v>
      </c>
      <c r="X41" s="39">
        <v>59.28</v>
      </c>
      <c r="Y41" s="39">
        <v>58.980000000000004</v>
      </c>
      <c r="Z41" s="39">
        <v>62.7</v>
      </c>
      <c r="AA41" s="39">
        <v>71.400000000000006</v>
      </c>
      <c r="AB41" s="39">
        <v>62.160000000000004</v>
      </c>
      <c r="AC41" s="39">
        <v>50.28</v>
      </c>
      <c r="AD41" s="21"/>
      <c r="AE41" s="26"/>
      <c r="AF41" s="26"/>
    </row>
    <row r="42" spans="1:32" ht="15" customHeight="1" x14ac:dyDescent="0.25">
      <c r="A42" s="55"/>
      <c r="B42" s="61"/>
      <c r="C42" s="1" t="s">
        <v>33</v>
      </c>
      <c r="D42" s="2" t="s">
        <v>39</v>
      </c>
      <c r="E42" s="38">
        <v>9.33</v>
      </c>
      <c r="F42" s="38">
        <v>8.2200000000000006</v>
      </c>
      <c r="G42" s="38">
        <v>7.44</v>
      </c>
      <c r="H42" s="38">
        <v>6.66</v>
      </c>
      <c r="I42" s="38">
        <v>7.26</v>
      </c>
      <c r="J42" s="38">
        <v>10.44</v>
      </c>
      <c r="K42" s="38">
        <v>11.16</v>
      </c>
      <c r="L42" s="38">
        <v>10.56</v>
      </c>
      <c r="M42" s="38">
        <v>10.44</v>
      </c>
      <c r="N42" s="38">
        <v>10.98</v>
      </c>
      <c r="O42" s="38">
        <v>10.620000000000001</v>
      </c>
      <c r="P42" s="38">
        <v>10.620000000000001</v>
      </c>
      <c r="Q42" s="38">
        <v>9.9</v>
      </c>
      <c r="R42" s="38">
        <v>10.14</v>
      </c>
      <c r="S42" s="38">
        <v>11.28</v>
      </c>
      <c r="T42" s="38">
        <v>10.44</v>
      </c>
      <c r="U42" s="38">
        <v>12</v>
      </c>
      <c r="V42" s="38">
        <v>11.52</v>
      </c>
      <c r="W42" s="38">
        <v>11.88</v>
      </c>
      <c r="X42" s="38">
        <v>11.64</v>
      </c>
      <c r="Y42" s="38">
        <v>11.34</v>
      </c>
      <c r="Z42" s="38">
        <v>11.700000000000001</v>
      </c>
      <c r="AA42" s="38">
        <v>10.5</v>
      </c>
      <c r="AB42" s="38">
        <v>10.74</v>
      </c>
      <c r="AC42" s="38">
        <v>10.44</v>
      </c>
      <c r="AD42" s="13"/>
      <c r="AE42" s="26"/>
      <c r="AF42" s="26"/>
    </row>
    <row r="43" spans="1:32" ht="15" customHeight="1" x14ac:dyDescent="0.25">
      <c r="A43" s="55"/>
      <c r="B43" s="61"/>
      <c r="C43" s="1" t="s">
        <v>34</v>
      </c>
      <c r="D43" s="2" t="s">
        <v>35</v>
      </c>
      <c r="E43" s="9">
        <f t="shared" ref="E43:AC43" si="12">SQRT(POWER(E41,2)+POWER(E42,2))/E40/1.73</f>
        <v>66.397747809421375</v>
      </c>
      <c r="F43" s="9">
        <f t="shared" si="12"/>
        <v>58.445287939360959</v>
      </c>
      <c r="G43" s="9">
        <f t="shared" si="12"/>
        <v>50.32376216518081</v>
      </c>
      <c r="H43" s="9">
        <f t="shared" si="12"/>
        <v>49.584612195528052</v>
      </c>
      <c r="I43" s="9">
        <f t="shared" si="12"/>
        <v>47.220675289683498</v>
      </c>
      <c r="J43" s="9">
        <f t="shared" si="12"/>
        <v>56.585823854197891</v>
      </c>
      <c r="K43" s="9">
        <f t="shared" si="12"/>
        <v>70.116851868156246</v>
      </c>
      <c r="L43" s="9">
        <f t="shared" si="12"/>
        <v>70.599601170181941</v>
      </c>
      <c r="M43" s="9">
        <f t="shared" si="12"/>
        <v>72.17248543209864</v>
      </c>
      <c r="N43" s="9">
        <f t="shared" si="12"/>
        <v>67.105177506214801</v>
      </c>
      <c r="O43" s="9">
        <f t="shared" si="12"/>
        <v>70.533762797282265</v>
      </c>
      <c r="P43" s="9">
        <f t="shared" si="12"/>
        <v>75.7897211169862</v>
      </c>
      <c r="Q43" s="9">
        <f t="shared" si="12"/>
        <v>78.056355371741574</v>
      </c>
      <c r="R43" s="9">
        <f t="shared" si="12"/>
        <v>75.652313767892323</v>
      </c>
      <c r="S43" s="9">
        <f t="shared" si="12"/>
        <v>73.95745377191723</v>
      </c>
      <c r="T43" s="9">
        <f t="shared" si="12"/>
        <v>77.692747962535918</v>
      </c>
      <c r="U43" s="9">
        <f t="shared" si="12"/>
        <v>84.599799240944648</v>
      </c>
      <c r="V43" s="9">
        <f t="shared" si="12"/>
        <v>79.027642029553476</v>
      </c>
      <c r="W43" s="9">
        <f t="shared" si="12"/>
        <v>78.715717969186159</v>
      </c>
      <c r="X43" s="9">
        <f t="shared" si="12"/>
        <v>87.300557175982519</v>
      </c>
      <c r="Y43" s="9">
        <f t="shared" si="12"/>
        <v>86.792297297202381</v>
      </c>
      <c r="Z43" s="9">
        <f t="shared" si="12"/>
        <v>92.170933442343227</v>
      </c>
      <c r="AA43" s="9">
        <f t="shared" si="12"/>
        <v>104.28891497867954</v>
      </c>
      <c r="AB43" s="9">
        <f t="shared" si="12"/>
        <v>91.157521770110321</v>
      </c>
      <c r="AC43" s="9">
        <f t="shared" si="12"/>
        <v>74.208712931461321</v>
      </c>
      <c r="AD43" s="13"/>
      <c r="AE43" s="26"/>
      <c r="AF43" s="26"/>
    </row>
    <row r="44" spans="1:32" ht="15" customHeight="1" x14ac:dyDescent="0.25">
      <c r="A44" s="55"/>
      <c r="B44" s="61"/>
      <c r="C44" s="2" t="s">
        <v>36</v>
      </c>
      <c r="D44" s="2"/>
      <c r="E44" s="8">
        <f t="shared" ref="E44:AC44" si="13">E42/E41</f>
        <v>0.20737941764836629</v>
      </c>
      <c r="F44" s="8">
        <f t="shared" si="13"/>
        <v>0.20757575757575758</v>
      </c>
      <c r="G44" s="8">
        <f t="shared" si="13"/>
        <v>0.21869488536155202</v>
      </c>
      <c r="H44" s="8">
        <f t="shared" si="13"/>
        <v>0.19786096256684491</v>
      </c>
      <c r="I44" s="8">
        <f t="shared" si="13"/>
        <v>0.22787193973634651</v>
      </c>
      <c r="J44" s="8">
        <f t="shared" si="13"/>
        <v>0.27662957074721778</v>
      </c>
      <c r="K44" s="8">
        <f t="shared" si="13"/>
        <v>0.23634053367217281</v>
      </c>
      <c r="L44" s="8">
        <f t="shared" si="13"/>
        <v>0.22138364779874214</v>
      </c>
      <c r="M44" s="8">
        <f t="shared" si="13"/>
        <v>0.21375921375921372</v>
      </c>
      <c r="N44" s="8">
        <f t="shared" si="13"/>
        <v>0.24335106382978725</v>
      </c>
      <c r="O44" s="8">
        <f t="shared" si="13"/>
        <v>0.22292191435768263</v>
      </c>
      <c r="P44" s="8">
        <f t="shared" si="13"/>
        <v>0.20677570093457945</v>
      </c>
      <c r="Q44" s="8">
        <f t="shared" si="13"/>
        <v>0.1864406779661017</v>
      </c>
      <c r="R44" s="8">
        <f t="shared" si="13"/>
        <v>0.19742990654205608</v>
      </c>
      <c r="S44" s="8">
        <f t="shared" si="13"/>
        <v>0.22596153846153844</v>
      </c>
      <c r="T44" s="8">
        <f t="shared" si="13"/>
        <v>0.1979522184300341</v>
      </c>
      <c r="U44" s="8">
        <f t="shared" si="13"/>
        <v>0.20942408376963348</v>
      </c>
      <c r="V44" s="8">
        <f t="shared" si="13"/>
        <v>0.21548821548821548</v>
      </c>
      <c r="W44" s="8">
        <f t="shared" si="13"/>
        <v>0.2234762979683973</v>
      </c>
      <c r="X44" s="8">
        <f t="shared" si="13"/>
        <v>0.19635627530364372</v>
      </c>
      <c r="Y44" s="8">
        <f t="shared" si="13"/>
        <v>0.19226856561546285</v>
      </c>
      <c r="Z44" s="8">
        <f t="shared" si="13"/>
        <v>0.18660287081339713</v>
      </c>
      <c r="AA44" s="8">
        <f t="shared" si="13"/>
        <v>0.14705882352941174</v>
      </c>
      <c r="AB44" s="8">
        <f t="shared" si="13"/>
        <v>0.17277992277992277</v>
      </c>
      <c r="AC44" s="8">
        <f t="shared" si="13"/>
        <v>0.20763723150357993</v>
      </c>
      <c r="AD44" s="13"/>
      <c r="AE44" s="26"/>
      <c r="AF44" s="26"/>
    </row>
    <row r="45" spans="1:32" ht="15" customHeight="1" thickBot="1" x14ac:dyDescent="0.3">
      <c r="A45" s="56"/>
      <c r="B45" s="62"/>
      <c r="C45" s="14" t="s">
        <v>37</v>
      </c>
      <c r="D45" s="14"/>
      <c r="E45" s="18">
        <f t="shared" ref="E45:AC45" si="14">COS(ATAN(E44))</f>
        <v>0.979166508081874</v>
      </c>
      <c r="F45" s="18">
        <f t="shared" si="14"/>
        <v>0.97912826754117388</v>
      </c>
      <c r="G45" s="18">
        <f t="shared" si="14"/>
        <v>0.97691125615004037</v>
      </c>
      <c r="H45" s="18">
        <f t="shared" si="14"/>
        <v>0.98098213020806357</v>
      </c>
      <c r="I45" s="18">
        <f t="shared" si="14"/>
        <v>0.97500643828794031</v>
      </c>
      <c r="J45" s="18">
        <f t="shared" si="14"/>
        <v>0.96380274315453518</v>
      </c>
      <c r="K45" s="18">
        <f t="shared" si="14"/>
        <v>0.97318964559279075</v>
      </c>
      <c r="L45" s="18">
        <f t="shared" si="14"/>
        <v>0.97636013087370621</v>
      </c>
      <c r="M45" s="18">
        <f t="shared" si="14"/>
        <v>0.97790777551207098</v>
      </c>
      <c r="N45" s="18">
        <f t="shared" si="14"/>
        <v>0.9716435387223249</v>
      </c>
      <c r="O45" s="18">
        <f t="shared" si="14"/>
        <v>0.9760422229804927</v>
      </c>
      <c r="P45" s="18">
        <f t="shared" si="14"/>
        <v>0.97928389345341493</v>
      </c>
      <c r="Q45" s="18">
        <f t="shared" si="14"/>
        <v>0.98306029894424851</v>
      </c>
      <c r="R45" s="18">
        <f t="shared" si="14"/>
        <v>0.98106256745699671</v>
      </c>
      <c r="S45" s="18">
        <f t="shared" si="14"/>
        <v>0.97540849021348541</v>
      </c>
      <c r="T45" s="18">
        <f t="shared" si="14"/>
        <v>0.98096508144004502</v>
      </c>
      <c r="U45" s="18">
        <f t="shared" si="14"/>
        <v>0.9787667222739368</v>
      </c>
      <c r="V45" s="18">
        <f t="shared" si="14"/>
        <v>0.97756093027836133</v>
      </c>
      <c r="W45" s="18">
        <f t="shared" si="14"/>
        <v>0.97592718748531238</v>
      </c>
      <c r="X45" s="18">
        <f t="shared" si="14"/>
        <v>0.9812622353796443</v>
      </c>
      <c r="Y45" s="18">
        <f t="shared" si="14"/>
        <v>0.98201357179169479</v>
      </c>
      <c r="Z45" s="18">
        <f t="shared" si="14"/>
        <v>0.98303155921561114</v>
      </c>
      <c r="AA45" s="18">
        <f t="shared" si="14"/>
        <v>0.9893591353648532</v>
      </c>
      <c r="AB45" s="18">
        <f t="shared" si="14"/>
        <v>0.98539964504420097</v>
      </c>
      <c r="AC45" s="18">
        <f t="shared" si="14"/>
        <v>0.97911628793076622</v>
      </c>
      <c r="AD45" s="16"/>
      <c r="AE45" s="26"/>
      <c r="AF45" s="26"/>
    </row>
    <row r="46" spans="1:32" ht="15" customHeight="1" x14ac:dyDescent="0.25">
      <c r="A46" s="54" t="s">
        <v>64</v>
      </c>
      <c r="B46" s="60" t="s">
        <v>54</v>
      </c>
      <c r="C46" s="11" t="s">
        <v>30</v>
      </c>
      <c r="D46" s="11" t="s">
        <v>31</v>
      </c>
      <c r="E46" s="17">
        <v>0.4</v>
      </c>
      <c r="F46" s="17">
        <v>0.4</v>
      </c>
      <c r="G46" s="17">
        <v>0.4</v>
      </c>
      <c r="H46" s="17">
        <v>0.4</v>
      </c>
      <c r="I46" s="17">
        <v>0.4</v>
      </c>
      <c r="J46" s="17">
        <v>0.4</v>
      </c>
      <c r="K46" s="17">
        <v>0.4</v>
      </c>
      <c r="L46" s="17">
        <v>0.4</v>
      </c>
      <c r="M46" s="17">
        <v>0.4</v>
      </c>
      <c r="N46" s="17">
        <v>0.4</v>
      </c>
      <c r="O46" s="17">
        <v>0.4</v>
      </c>
      <c r="P46" s="17">
        <v>0.4</v>
      </c>
      <c r="Q46" s="17">
        <v>0.4</v>
      </c>
      <c r="R46" s="17">
        <v>0.4</v>
      </c>
      <c r="S46" s="17">
        <v>0.4</v>
      </c>
      <c r="T46" s="17">
        <v>0.4</v>
      </c>
      <c r="U46" s="17">
        <v>0.4</v>
      </c>
      <c r="V46" s="17">
        <v>0.4</v>
      </c>
      <c r="W46" s="17">
        <v>0.4</v>
      </c>
      <c r="X46" s="17">
        <v>0.4</v>
      </c>
      <c r="Y46" s="17">
        <v>0.4</v>
      </c>
      <c r="Z46" s="17">
        <v>0.4</v>
      </c>
      <c r="AA46" s="17">
        <v>0.4</v>
      </c>
      <c r="AB46" s="17">
        <v>0.4</v>
      </c>
      <c r="AC46" s="17">
        <v>0.4</v>
      </c>
      <c r="AD46" s="12"/>
      <c r="AE46" s="26"/>
      <c r="AF46" s="26"/>
    </row>
    <row r="47" spans="1:32" ht="15" customHeight="1" x14ac:dyDescent="0.25">
      <c r="A47" s="55"/>
      <c r="B47" s="61"/>
      <c r="C47" s="1" t="s">
        <v>32</v>
      </c>
      <c r="D47" s="1" t="s">
        <v>38</v>
      </c>
      <c r="E47" s="39">
        <v>2.4500000000000002</v>
      </c>
      <c r="F47" s="39">
        <v>2.4</v>
      </c>
      <c r="G47" s="39">
        <v>2.3000000000000003</v>
      </c>
      <c r="H47" s="39">
        <v>2.2000000000000002</v>
      </c>
      <c r="I47" s="39">
        <v>1.4000000000000001</v>
      </c>
      <c r="J47" s="39">
        <v>1.5</v>
      </c>
      <c r="K47" s="39">
        <v>2.2000000000000002</v>
      </c>
      <c r="L47" s="39">
        <v>2.3000000000000003</v>
      </c>
      <c r="M47" s="39">
        <v>1.9000000000000001</v>
      </c>
      <c r="N47" s="39">
        <v>2.6</v>
      </c>
      <c r="O47" s="39">
        <v>2.9</v>
      </c>
      <c r="P47" s="39">
        <v>3.3000000000000003</v>
      </c>
      <c r="Q47" s="39">
        <v>2.7</v>
      </c>
      <c r="R47" s="39">
        <v>3.1</v>
      </c>
      <c r="S47" s="39">
        <v>2.5</v>
      </c>
      <c r="T47" s="39">
        <v>3.4</v>
      </c>
      <c r="U47" s="39">
        <v>2.5</v>
      </c>
      <c r="V47" s="39">
        <v>2</v>
      </c>
      <c r="W47" s="39">
        <v>1.8</v>
      </c>
      <c r="X47" s="39">
        <v>2.5</v>
      </c>
      <c r="Y47" s="39">
        <v>3.3000000000000003</v>
      </c>
      <c r="Z47" s="39">
        <v>3.7</v>
      </c>
      <c r="AA47" s="39">
        <v>3.8000000000000003</v>
      </c>
      <c r="AB47" s="39">
        <v>3</v>
      </c>
      <c r="AC47" s="39">
        <v>2.5</v>
      </c>
      <c r="AD47" s="21"/>
      <c r="AE47" s="26"/>
      <c r="AF47" s="26"/>
    </row>
    <row r="48" spans="1:32" ht="15" customHeight="1" x14ac:dyDescent="0.25">
      <c r="A48" s="55"/>
      <c r="B48" s="61"/>
      <c r="C48" s="1" t="s">
        <v>33</v>
      </c>
      <c r="D48" s="2" t="s">
        <v>39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0.2</v>
      </c>
      <c r="Q48" s="38">
        <v>0.1</v>
      </c>
      <c r="R48" s="38">
        <v>0.1</v>
      </c>
      <c r="S48" s="38">
        <v>0</v>
      </c>
      <c r="T48" s="38">
        <v>0.1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13"/>
      <c r="AE48" s="26"/>
      <c r="AF48" s="26"/>
    </row>
    <row r="49" spans="1:32" ht="15" customHeight="1" x14ac:dyDescent="0.25">
      <c r="A49" s="55"/>
      <c r="B49" s="61"/>
      <c r="C49" s="1" t="s">
        <v>34</v>
      </c>
      <c r="D49" s="2" t="s">
        <v>35</v>
      </c>
      <c r="E49" s="9">
        <f t="shared" ref="E49:AC49" si="15">SQRT(POWER(E47,2)+POWER(E48,2))/E46/1.73</f>
        <v>3.5404624277456649</v>
      </c>
      <c r="F49" s="9">
        <f t="shared" si="15"/>
        <v>3.4682080924855487</v>
      </c>
      <c r="G49" s="9">
        <f t="shared" si="15"/>
        <v>3.3236994219653178</v>
      </c>
      <c r="H49" s="9">
        <f t="shared" si="15"/>
        <v>3.1791907514450868</v>
      </c>
      <c r="I49" s="9">
        <f t="shared" si="15"/>
        <v>2.0231213872832372</v>
      </c>
      <c r="J49" s="9">
        <f t="shared" si="15"/>
        <v>2.1676300578034682</v>
      </c>
      <c r="K49" s="9">
        <f t="shared" si="15"/>
        <v>3.1791907514450868</v>
      </c>
      <c r="L49" s="9">
        <f t="shared" si="15"/>
        <v>3.3236994219653178</v>
      </c>
      <c r="M49" s="9">
        <f t="shared" si="15"/>
        <v>2.745664739884393</v>
      </c>
      <c r="N49" s="9">
        <f t="shared" si="15"/>
        <v>3.7572254335260116</v>
      </c>
      <c r="O49" s="9">
        <f t="shared" si="15"/>
        <v>4.1907514450867049</v>
      </c>
      <c r="P49" s="9">
        <f t="shared" si="15"/>
        <v>4.7775362008140281</v>
      </c>
      <c r="Q49" s="9">
        <f t="shared" si="15"/>
        <v>3.904409273441126</v>
      </c>
      <c r="R49" s="9">
        <f t="shared" si="15"/>
        <v>4.4820989651071734</v>
      </c>
      <c r="S49" s="9">
        <f t="shared" si="15"/>
        <v>3.6127167630057806</v>
      </c>
      <c r="T49" s="9">
        <f t="shared" si="15"/>
        <v>4.9154194658077879</v>
      </c>
      <c r="U49" s="9">
        <f t="shared" si="15"/>
        <v>3.6127167630057806</v>
      </c>
      <c r="V49" s="9">
        <f t="shared" si="15"/>
        <v>2.8901734104046244</v>
      </c>
      <c r="W49" s="9">
        <f t="shared" si="15"/>
        <v>2.601156069364162</v>
      </c>
      <c r="X49" s="9">
        <f t="shared" si="15"/>
        <v>3.6127167630057806</v>
      </c>
      <c r="Y49" s="9">
        <f t="shared" si="15"/>
        <v>4.7687861271676297</v>
      </c>
      <c r="Z49" s="9">
        <f t="shared" si="15"/>
        <v>5.3468208092485554</v>
      </c>
      <c r="AA49" s="9">
        <f t="shared" si="15"/>
        <v>5.4913294797687859</v>
      </c>
      <c r="AB49" s="9">
        <f t="shared" si="15"/>
        <v>4.3352601156069364</v>
      </c>
      <c r="AC49" s="9">
        <f t="shared" si="15"/>
        <v>3.6127167630057806</v>
      </c>
      <c r="AD49" s="13"/>
      <c r="AE49" s="26"/>
      <c r="AF49" s="26"/>
    </row>
    <row r="50" spans="1:32" ht="15" customHeight="1" x14ac:dyDescent="0.25">
      <c r="A50" s="55"/>
      <c r="B50" s="61"/>
      <c r="C50" s="2" t="s">
        <v>36</v>
      </c>
      <c r="D50" s="2"/>
      <c r="E50" s="8">
        <f t="shared" ref="E50:AC50" si="16">E48/E47</f>
        <v>0</v>
      </c>
      <c r="F50" s="8">
        <f t="shared" si="16"/>
        <v>0</v>
      </c>
      <c r="G50" s="8">
        <f t="shared" si="16"/>
        <v>0</v>
      </c>
      <c r="H50" s="8">
        <f t="shared" si="16"/>
        <v>0</v>
      </c>
      <c r="I50" s="8">
        <f t="shared" si="16"/>
        <v>0</v>
      </c>
      <c r="J50" s="8">
        <f t="shared" si="16"/>
        <v>0</v>
      </c>
      <c r="K50" s="8">
        <f t="shared" si="16"/>
        <v>0</v>
      </c>
      <c r="L50" s="8">
        <f t="shared" si="16"/>
        <v>0</v>
      </c>
      <c r="M50" s="8">
        <f t="shared" si="16"/>
        <v>0</v>
      </c>
      <c r="N50" s="8">
        <f t="shared" si="16"/>
        <v>0</v>
      </c>
      <c r="O50" s="8">
        <f t="shared" si="16"/>
        <v>0</v>
      </c>
      <c r="P50" s="8">
        <f t="shared" si="16"/>
        <v>6.0606060606060608E-2</v>
      </c>
      <c r="Q50" s="8">
        <f t="shared" si="16"/>
        <v>3.7037037037037035E-2</v>
      </c>
      <c r="R50" s="8">
        <f t="shared" si="16"/>
        <v>3.2258064516129031E-2</v>
      </c>
      <c r="S50" s="8">
        <f t="shared" si="16"/>
        <v>0</v>
      </c>
      <c r="T50" s="8">
        <f t="shared" si="16"/>
        <v>2.9411764705882356E-2</v>
      </c>
      <c r="U50" s="8">
        <f t="shared" si="16"/>
        <v>0</v>
      </c>
      <c r="V50" s="8">
        <f t="shared" si="16"/>
        <v>0</v>
      </c>
      <c r="W50" s="8">
        <f t="shared" si="16"/>
        <v>0</v>
      </c>
      <c r="X50" s="8">
        <f t="shared" si="16"/>
        <v>0</v>
      </c>
      <c r="Y50" s="8">
        <f t="shared" si="16"/>
        <v>0</v>
      </c>
      <c r="Z50" s="8">
        <f t="shared" si="16"/>
        <v>0</v>
      </c>
      <c r="AA50" s="8">
        <f t="shared" si="16"/>
        <v>0</v>
      </c>
      <c r="AB50" s="8">
        <f t="shared" si="16"/>
        <v>0</v>
      </c>
      <c r="AC50" s="8">
        <f t="shared" si="16"/>
        <v>0</v>
      </c>
      <c r="AD50" s="13"/>
      <c r="AE50" s="26"/>
      <c r="AF50" s="26"/>
    </row>
    <row r="51" spans="1:32" ht="15" customHeight="1" thickBot="1" x14ac:dyDescent="0.3">
      <c r="A51" s="56"/>
      <c r="B51" s="62"/>
      <c r="C51" s="14" t="s">
        <v>37</v>
      </c>
      <c r="D51" s="14"/>
      <c r="E51" s="18">
        <f t="shared" ref="E51:AC51" si="17">COS(ATAN(E50))</f>
        <v>1</v>
      </c>
      <c r="F51" s="18">
        <f t="shared" si="17"/>
        <v>1</v>
      </c>
      <c r="G51" s="18">
        <f t="shared" si="17"/>
        <v>1</v>
      </c>
      <c r="H51" s="18">
        <f t="shared" si="17"/>
        <v>1</v>
      </c>
      <c r="I51" s="18">
        <f t="shared" si="17"/>
        <v>1</v>
      </c>
      <c r="J51" s="18">
        <f t="shared" si="17"/>
        <v>1</v>
      </c>
      <c r="K51" s="18">
        <f t="shared" si="17"/>
        <v>1</v>
      </c>
      <c r="L51" s="18">
        <f t="shared" si="17"/>
        <v>1</v>
      </c>
      <c r="M51" s="18">
        <f t="shared" si="17"/>
        <v>1</v>
      </c>
      <c r="N51" s="18">
        <f t="shared" si="17"/>
        <v>1</v>
      </c>
      <c r="O51" s="18">
        <f t="shared" si="17"/>
        <v>1</v>
      </c>
      <c r="P51" s="18">
        <f t="shared" si="17"/>
        <v>0.99816849663119089</v>
      </c>
      <c r="Q51" s="18">
        <f t="shared" si="17"/>
        <v>0.99931483376676711</v>
      </c>
      <c r="R51" s="18">
        <f t="shared" si="17"/>
        <v>0.99948011433969963</v>
      </c>
      <c r="S51" s="18">
        <f t="shared" si="17"/>
        <v>1</v>
      </c>
      <c r="T51" s="18">
        <f t="shared" si="17"/>
        <v>0.99956775446435309</v>
      </c>
      <c r="U51" s="18">
        <f t="shared" si="17"/>
        <v>1</v>
      </c>
      <c r="V51" s="18">
        <f t="shared" si="17"/>
        <v>1</v>
      </c>
      <c r="W51" s="18">
        <f t="shared" si="17"/>
        <v>1</v>
      </c>
      <c r="X51" s="18">
        <f t="shared" si="17"/>
        <v>1</v>
      </c>
      <c r="Y51" s="18">
        <f t="shared" si="17"/>
        <v>1</v>
      </c>
      <c r="Z51" s="18">
        <f t="shared" si="17"/>
        <v>1</v>
      </c>
      <c r="AA51" s="18">
        <f t="shared" si="17"/>
        <v>1</v>
      </c>
      <c r="AB51" s="18">
        <f t="shared" si="17"/>
        <v>1</v>
      </c>
      <c r="AC51" s="18">
        <f t="shared" si="17"/>
        <v>1</v>
      </c>
      <c r="AD51" s="16"/>
      <c r="AE51" s="26"/>
      <c r="AF51" s="26"/>
    </row>
    <row r="52" spans="1:32" ht="15" customHeight="1" x14ac:dyDescent="0.25">
      <c r="A52" s="54" t="s">
        <v>63</v>
      </c>
      <c r="B52" s="60" t="s">
        <v>53</v>
      </c>
      <c r="C52" s="11" t="s">
        <v>30</v>
      </c>
      <c r="D52" s="11" t="s">
        <v>31</v>
      </c>
      <c r="E52" s="17">
        <v>0.4</v>
      </c>
      <c r="F52" s="17">
        <v>0.4</v>
      </c>
      <c r="G52" s="17">
        <v>0.4</v>
      </c>
      <c r="H52" s="17">
        <v>0.4</v>
      </c>
      <c r="I52" s="17">
        <v>0.4</v>
      </c>
      <c r="J52" s="17">
        <v>0.4</v>
      </c>
      <c r="K52" s="17">
        <v>0.4</v>
      </c>
      <c r="L52" s="17">
        <v>0.4</v>
      </c>
      <c r="M52" s="17">
        <v>0.4</v>
      </c>
      <c r="N52" s="17">
        <v>0.4</v>
      </c>
      <c r="O52" s="17">
        <v>0.4</v>
      </c>
      <c r="P52" s="17">
        <v>0.4</v>
      </c>
      <c r="Q52" s="17">
        <v>0.4</v>
      </c>
      <c r="R52" s="17">
        <v>0.4</v>
      </c>
      <c r="S52" s="17">
        <v>0.4</v>
      </c>
      <c r="T52" s="17">
        <v>0.4</v>
      </c>
      <c r="U52" s="17">
        <v>0.4</v>
      </c>
      <c r="V52" s="17">
        <v>0.4</v>
      </c>
      <c r="W52" s="17">
        <v>0.4</v>
      </c>
      <c r="X52" s="17">
        <v>0.4</v>
      </c>
      <c r="Y52" s="17">
        <v>0.4</v>
      </c>
      <c r="Z52" s="17">
        <v>0.4</v>
      </c>
      <c r="AA52" s="17">
        <v>0.4</v>
      </c>
      <c r="AB52" s="17">
        <v>0.4</v>
      </c>
      <c r="AC52" s="17">
        <v>0.4</v>
      </c>
      <c r="AD52" s="12"/>
      <c r="AE52" s="26"/>
      <c r="AF52" s="26"/>
    </row>
    <row r="53" spans="1:32" ht="15" customHeight="1" x14ac:dyDescent="0.25">
      <c r="A53" s="55"/>
      <c r="B53" s="61"/>
      <c r="C53" s="1" t="s">
        <v>32</v>
      </c>
      <c r="D53" s="1" t="s">
        <v>38</v>
      </c>
      <c r="E53" s="39">
        <v>64.08</v>
      </c>
      <c r="F53" s="39">
        <v>60.120000000000005</v>
      </c>
      <c r="G53" s="39">
        <v>54.660000000000004</v>
      </c>
      <c r="H53" s="39">
        <v>52.38</v>
      </c>
      <c r="I53" s="39">
        <v>41.22</v>
      </c>
      <c r="J53" s="39">
        <v>45.660000000000004</v>
      </c>
      <c r="K53" s="39">
        <v>55.68</v>
      </c>
      <c r="L53" s="39">
        <v>65.7</v>
      </c>
      <c r="M53" s="39">
        <v>70.44</v>
      </c>
      <c r="N53" s="39">
        <v>65.7</v>
      </c>
      <c r="O53" s="39">
        <v>77.460000000000008</v>
      </c>
      <c r="P53" s="39">
        <v>80.040000000000006</v>
      </c>
      <c r="Q53" s="39">
        <v>76.260000000000005</v>
      </c>
      <c r="R53" s="39">
        <v>88.14</v>
      </c>
      <c r="S53" s="39">
        <v>86.22</v>
      </c>
      <c r="T53" s="39">
        <v>78.42</v>
      </c>
      <c r="U53" s="39">
        <v>81.66</v>
      </c>
      <c r="V53" s="39">
        <v>84.18</v>
      </c>
      <c r="W53" s="39">
        <v>80.34</v>
      </c>
      <c r="X53" s="39">
        <v>86.76</v>
      </c>
      <c r="Y53" s="39">
        <v>82.98</v>
      </c>
      <c r="Z53" s="39">
        <v>85.320000000000007</v>
      </c>
      <c r="AA53" s="39">
        <v>87.600000000000009</v>
      </c>
      <c r="AB53" s="39">
        <v>79.739999999999995</v>
      </c>
      <c r="AC53" s="39">
        <v>68.040000000000006</v>
      </c>
      <c r="AD53" s="21"/>
      <c r="AE53" s="26"/>
      <c r="AF53" s="26"/>
    </row>
    <row r="54" spans="1:32" ht="15" customHeight="1" x14ac:dyDescent="0.25">
      <c r="A54" s="55"/>
      <c r="B54" s="61"/>
      <c r="C54" s="1" t="s">
        <v>33</v>
      </c>
      <c r="D54" s="2" t="s">
        <v>39</v>
      </c>
      <c r="E54" s="38">
        <v>14.13</v>
      </c>
      <c r="F54" s="38">
        <v>12.120000000000001</v>
      </c>
      <c r="G54" s="38">
        <v>13.26</v>
      </c>
      <c r="H54" s="38">
        <v>12.9</v>
      </c>
      <c r="I54" s="38">
        <v>15.540000000000001</v>
      </c>
      <c r="J54" s="38">
        <v>16.740000000000002</v>
      </c>
      <c r="K54" s="38">
        <v>17.52</v>
      </c>
      <c r="L54" s="38">
        <v>15.06</v>
      </c>
      <c r="M54" s="38">
        <v>16.920000000000002</v>
      </c>
      <c r="N54" s="38">
        <v>15.42</v>
      </c>
      <c r="O54" s="38">
        <v>17.04</v>
      </c>
      <c r="P54" s="38">
        <v>19.32</v>
      </c>
      <c r="Q54" s="38">
        <v>18.12</v>
      </c>
      <c r="R54" s="38">
        <v>21.06</v>
      </c>
      <c r="S54" s="38">
        <v>21.900000000000002</v>
      </c>
      <c r="T54" s="38">
        <v>21.6</v>
      </c>
      <c r="U54" s="38">
        <v>22.92</v>
      </c>
      <c r="V54" s="38">
        <v>23.76</v>
      </c>
      <c r="W54" s="38">
        <v>23.82</v>
      </c>
      <c r="X54" s="38">
        <v>23.7</v>
      </c>
      <c r="Y54" s="38">
        <v>22.98</v>
      </c>
      <c r="Z54" s="38">
        <v>20.82</v>
      </c>
      <c r="AA54" s="38">
        <v>17.580000000000002</v>
      </c>
      <c r="AB54" s="38">
        <v>16.5</v>
      </c>
      <c r="AC54" s="38">
        <v>16.14</v>
      </c>
      <c r="AD54" s="13"/>
      <c r="AE54" s="26"/>
      <c r="AF54" s="26"/>
    </row>
    <row r="55" spans="1:32" ht="15" customHeight="1" x14ac:dyDescent="0.25">
      <c r="A55" s="55"/>
      <c r="B55" s="61"/>
      <c r="C55" s="1" t="s">
        <v>34</v>
      </c>
      <c r="D55" s="2" t="s">
        <v>35</v>
      </c>
      <c r="E55" s="9">
        <f t="shared" ref="E55:AC55" si="18">SQRT(POWER(E53,2)+POWER(E54,2))/E52/1.73</f>
        <v>94.825696597176801</v>
      </c>
      <c r="F55" s="9">
        <f t="shared" si="18"/>
        <v>88.62645957480008</v>
      </c>
      <c r="G55" s="9">
        <f t="shared" si="18"/>
        <v>81.279456373677533</v>
      </c>
      <c r="H55" s="9">
        <f t="shared" si="18"/>
        <v>77.955354669588047</v>
      </c>
      <c r="I55" s="9">
        <f t="shared" si="18"/>
        <v>63.65898079463274</v>
      </c>
      <c r="J55" s="9">
        <f t="shared" si="18"/>
        <v>70.2773344603266</v>
      </c>
      <c r="K55" s="9">
        <f t="shared" si="18"/>
        <v>84.351640796263624</v>
      </c>
      <c r="L55" s="9">
        <f t="shared" si="18"/>
        <v>97.404564076211599</v>
      </c>
      <c r="M55" s="9">
        <f t="shared" si="18"/>
        <v>104.68733130148188</v>
      </c>
      <c r="N55" s="9">
        <f t="shared" si="18"/>
        <v>97.522117148993217</v>
      </c>
      <c r="O55" s="9">
        <f t="shared" si="18"/>
        <v>114.6128976537851</v>
      </c>
      <c r="P55" s="9">
        <f t="shared" si="18"/>
        <v>118.98658247655082</v>
      </c>
      <c r="Q55" s="9">
        <f t="shared" si="18"/>
        <v>113.27048296947765</v>
      </c>
      <c r="R55" s="9">
        <f t="shared" si="18"/>
        <v>130.95534231425682</v>
      </c>
      <c r="S55" s="9">
        <f t="shared" si="18"/>
        <v>128.55180086264278</v>
      </c>
      <c r="T55" s="9">
        <f t="shared" si="18"/>
        <v>117.54389268641442</v>
      </c>
      <c r="U55" s="9">
        <f t="shared" si="18"/>
        <v>122.56586184916374</v>
      </c>
      <c r="V55" s="9">
        <f t="shared" si="18"/>
        <v>126.40015717039567</v>
      </c>
      <c r="W55" s="9">
        <f t="shared" si="18"/>
        <v>121.09367877967702</v>
      </c>
      <c r="X55" s="9">
        <f t="shared" si="18"/>
        <v>129.96936299342514</v>
      </c>
      <c r="Y55" s="9">
        <f t="shared" si="18"/>
        <v>124.42658749546248</v>
      </c>
      <c r="Z55" s="9">
        <f t="shared" si="18"/>
        <v>126.91263517404985</v>
      </c>
      <c r="AA55" s="9">
        <f t="shared" si="18"/>
        <v>129.1135956902599</v>
      </c>
      <c r="AB55" s="9">
        <f t="shared" si="18"/>
        <v>117.67228084291173</v>
      </c>
      <c r="AC55" s="9">
        <f t="shared" si="18"/>
        <v>101.05218860938722</v>
      </c>
      <c r="AD55" s="13"/>
      <c r="AE55" s="26"/>
      <c r="AF55" s="26"/>
    </row>
    <row r="56" spans="1:32" ht="15" customHeight="1" x14ac:dyDescent="0.25">
      <c r="A56" s="55"/>
      <c r="B56" s="61"/>
      <c r="C56" s="2" t="s">
        <v>36</v>
      </c>
      <c r="D56" s="2"/>
      <c r="E56" s="8">
        <f t="shared" ref="E56:AC56" si="19">E54/E53</f>
        <v>0.2205056179775281</v>
      </c>
      <c r="F56" s="8">
        <f t="shared" si="19"/>
        <v>0.20159680638722555</v>
      </c>
      <c r="G56" s="8">
        <f t="shared" si="19"/>
        <v>0.24259055982436881</v>
      </c>
      <c r="H56" s="8">
        <f t="shared" si="19"/>
        <v>0.24627720504009162</v>
      </c>
      <c r="I56" s="8">
        <f t="shared" si="19"/>
        <v>0.37700145560407572</v>
      </c>
      <c r="J56" s="8">
        <f t="shared" si="19"/>
        <v>0.36662286465177402</v>
      </c>
      <c r="K56" s="8">
        <f t="shared" si="19"/>
        <v>0.31465517241379309</v>
      </c>
      <c r="L56" s="8">
        <f t="shared" si="19"/>
        <v>0.22922374429223744</v>
      </c>
      <c r="M56" s="8">
        <f t="shared" si="19"/>
        <v>0.24020442930153324</v>
      </c>
      <c r="N56" s="8">
        <f t="shared" si="19"/>
        <v>0.23470319634703196</v>
      </c>
      <c r="O56" s="8">
        <f t="shared" si="19"/>
        <v>0.21998450813323003</v>
      </c>
      <c r="P56" s="8">
        <f t="shared" si="19"/>
        <v>0.24137931034482757</v>
      </c>
      <c r="Q56" s="8">
        <f t="shared" si="19"/>
        <v>0.23760818253343824</v>
      </c>
      <c r="R56" s="8">
        <f t="shared" si="19"/>
        <v>0.23893805309734512</v>
      </c>
      <c r="S56" s="8">
        <f t="shared" si="19"/>
        <v>0.25400139178844816</v>
      </c>
      <c r="T56" s="8">
        <f t="shared" si="19"/>
        <v>0.27543993879112472</v>
      </c>
      <c r="U56" s="8">
        <f t="shared" si="19"/>
        <v>0.28067597354886115</v>
      </c>
      <c r="V56" s="8">
        <f t="shared" si="19"/>
        <v>0.28225231646471843</v>
      </c>
      <c r="W56" s="8">
        <f t="shared" si="19"/>
        <v>0.29648991784914114</v>
      </c>
      <c r="X56" s="8">
        <f t="shared" si="19"/>
        <v>0.27316735822959887</v>
      </c>
      <c r="Y56" s="8">
        <f t="shared" si="19"/>
        <v>0.2769342010122921</v>
      </c>
      <c r="Z56" s="8">
        <f t="shared" si="19"/>
        <v>0.24402250351617438</v>
      </c>
      <c r="AA56" s="8">
        <f t="shared" si="19"/>
        <v>0.20068493150684932</v>
      </c>
      <c r="AB56" s="8">
        <f t="shared" si="19"/>
        <v>0.20692249811888638</v>
      </c>
      <c r="AC56" s="8">
        <f t="shared" si="19"/>
        <v>0.23721340388007053</v>
      </c>
      <c r="AD56" s="13"/>
      <c r="AE56" s="26"/>
      <c r="AF56" s="26"/>
    </row>
    <row r="57" spans="1:32" ht="15" customHeight="1" thickBot="1" x14ac:dyDescent="0.3">
      <c r="A57" s="56"/>
      <c r="B57" s="62"/>
      <c r="C57" s="14" t="s">
        <v>37</v>
      </c>
      <c r="D57" s="14"/>
      <c r="E57" s="18">
        <f t="shared" ref="E57:AC57" si="20">COS(ATAN(E56))</f>
        <v>0.97654074151163273</v>
      </c>
      <c r="F57" s="18">
        <f t="shared" si="20"/>
        <v>0.98027849847074267</v>
      </c>
      <c r="G57" s="18">
        <f t="shared" si="20"/>
        <v>0.97181308574719882</v>
      </c>
      <c r="H57" s="18">
        <f t="shared" si="20"/>
        <v>0.9709870725278954</v>
      </c>
      <c r="I57" s="18">
        <f t="shared" si="20"/>
        <v>0.93571202750801052</v>
      </c>
      <c r="J57" s="18">
        <f t="shared" si="20"/>
        <v>0.93888960738524474</v>
      </c>
      <c r="K57" s="18">
        <f t="shared" si="20"/>
        <v>0.95389285835005178</v>
      </c>
      <c r="L57" s="18">
        <f t="shared" si="20"/>
        <v>0.97472020363960499</v>
      </c>
      <c r="M57" s="18">
        <f t="shared" si="20"/>
        <v>0.97234217597263339</v>
      </c>
      <c r="N57" s="18">
        <f t="shared" si="20"/>
        <v>0.9735452767779873</v>
      </c>
      <c r="O57" s="18">
        <f t="shared" si="20"/>
        <v>0.97664764155166106</v>
      </c>
      <c r="P57" s="18">
        <f t="shared" si="20"/>
        <v>0.97208220857328687</v>
      </c>
      <c r="Q57" s="18">
        <f t="shared" si="20"/>
        <v>0.97291288294783651</v>
      </c>
      <c r="R57" s="18">
        <f t="shared" si="20"/>
        <v>0.9726212000643617</v>
      </c>
      <c r="S57" s="18">
        <f t="shared" si="20"/>
        <v>0.96922310606658191</v>
      </c>
      <c r="T57" s="18">
        <f t="shared" si="20"/>
        <v>0.96409687336365668</v>
      </c>
      <c r="U57" s="18">
        <f t="shared" si="20"/>
        <v>0.96279484814495231</v>
      </c>
      <c r="V57" s="18">
        <f t="shared" si="20"/>
        <v>0.96239911062722816</v>
      </c>
      <c r="W57" s="18">
        <f t="shared" si="20"/>
        <v>0.95874753385920219</v>
      </c>
      <c r="X57" s="18">
        <f t="shared" si="20"/>
        <v>0.96465597472917597</v>
      </c>
      <c r="Y57" s="18">
        <f t="shared" si="20"/>
        <v>0.96372726449691304</v>
      </c>
      <c r="Z57" s="18">
        <f t="shared" si="20"/>
        <v>0.97149348068277808</v>
      </c>
      <c r="AA57" s="18">
        <f t="shared" si="20"/>
        <v>0.98045132039702199</v>
      </c>
      <c r="AB57" s="18">
        <f t="shared" si="20"/>
        <v>0.97925537813499064</v>
      </c>
      <c r="AC57" s="18">
        <f t="shared" si="20"/>
        <v>0.97299920739006696</v>
      </c>
      <c r="AD57" s="16"/>
      <c r="AE57" s="26"/>
      <c r="AF57" s="26"/>
    </row>
    <row r="58" spans="1:32" ht="15" customHeight="1" x14ac:dyDescent="0.25">
      <c r="A58" s="54" t="s">
        <v>62</v>
      </c>
      <c r="B58" s="60" t="s">
        <v>52</v>
      </c>
      <c r="C58" s="11" t="s">
        <v>30</v>
      </c>
      <c r="D58" s="11" t="s">
        <v>31</v>
      </c>
      <c r="E58" s="17">
        <v>0.4</v>
      </c>
      <c r="F58" s="17">
        <v>0.4</v>
      </c>
      <c r="G58" s="17">
        <v>0.4</v>
      </c>
      <c r="H58" s="17">
        <v>0.4</v>
      </c>
      <c r="I58" s="17">
        <v>0.4</v>
      </c>
      <c r="J58" s="17">
        <v>0.4</v>
      </c>
      <c r="K58" s="17">
        <v>0.4</v>
      </c>
      <c r="L58" s="17">
        <v>0.4</v>
      </c>
      <c r="M58" s="17">
        <v>0.4</v>
      </c>
      <c r="N58" s="17">
        <v>0.4</v>
      </c>
      <c r="O58" s="17">
        <v>0.4</v>
      </c>
      <c r="P58" s="17">
        <v>0.4</v>
      </c>
      <c r="Q58" s="17">
        <v>0.4</v>
      </c>
      <c r="R58" s="17">
        <v>0.4</v>
      </c>
      <c r="S58" s="17">
        <v>0.4</v>
      </c>
      <c r="T58" s="17">
        <v>0.4</v>
      </c>
      <c r="U58" s="17">
        <v>0.4</v>
      </c>
      <c r="V58" s="17">
        <v>0.4</v>
      </c>
      <c r="W58" s="17">
        <v>0.4</v>
      </c>
      <c r="X58" s="17">
        <v>0.4</v>
      </c>
      <c r="Y58" s="17">
        <v>0.4</v>
      </c>
      <c r="Z58" s="17">
        <v>0.4</v>
      </c>
      <c r="AA58" s="17">
        <v>0.4</v>
      </c>
      <c r="AB58" s="17">
        <v>0.4</v>
      </c>
      <c r="AC58" s="17">
        <v>0.4</v>
      </c>
      <c r="AD58" s="12"/>
      <c r="AE58" s="26"/>
      <c r="AF58" s="26"/>
    </row>
    <row r="59" spans="1:32" ht="15" customHeight="1" x14ac:dyDescent="0.25">
      <c r="A59" s="55"/>
      <c r="B59" s="61"/>
      <c r="C59" s="1" t="s">
        <v>32</v>
      </c>
      <c r="D59" s="1" t="s">
        <v>38</v>
      </c>
      <c r="E59" s="39">
        <v>70.08</v>
      </c>
      <c r="F59" s="39">
        <v>62.160000000000004</v>
      </c>
      <c r="G59" s="39">
        <v>49.68</v>
      </c>
      <c r="H59" s="39">
        <v>49.980000000000004</v>
      </c>
      <c r="I59" s="39">
        <v>46.26</v>
      </c>
      <c r="J59" s="39">
        <v>49.800000000000004</v>
      </c>
      <c r="K59" s="39">
        <v>65.7</v>
      </c>
      <c r="L59" s="39">
        <v>76.62</v>
      </c>
      <c r="M59" s="39">
        <v>70.739999999999995</v>
      </c>
      <c r="N59" s="39">
        <v>68.099999999999994</v>
      </c>
      <c r="O59" s="39">
        <v>78.78</v>
      </c>
      <c r="P59" s="39">
        <v>81.78</v>
      </c>
      <c r="Q59" s="39">
        <v>76.320000000000007</v>
      </c>
      <c r="R59" s="39">
        <v>75</v>
      </c>
      <c r="S59" s="39">
        <v>77.88</v>
      </c>
      <c r="T59" s="39">
        <v>78.3</v>
      </c>
      <c r="U59" s="39">
        <v>87.18</v>
      </c>
      <c r="V59" s="39">
        <v>81</v>
      </c>
      <c r="W59" s="39">
        <v>79.320000000000007</v>
      </c>
      <c r="X59" s="39">
        <v>74.52</v>
      </c>
      <c r="Y59" s="39">
        <v>70.08</v>
      </c>
      <c r="Z59" s="39">
        <v>73.62</v>
      </c>
      <c r="AA59" s="39">
        <v>81.48</v>
      </c>
      <c r="AB59" s="39">
        <v>81</v>
      </c>
      <c r="AC59" s="39">
        <v>78</v>
      </c>
      <c r="AD59" s="21"/>
      <c r="AE59" s="26"/>
      <c r="AF59" s="26"/>
    </row>
    <row r="60" spans="1:32" ht="15" customHeight="1" x14ac:dyDescent="0.25">
      <c r="A60" s="55"/>
      <c r="B60" s="61"/>
      <c r="C60" s="1" t="s">
        <v>33</v>
      </c>
      <c r="D60" s="2" t="s">
        <v>39</v>
      </c>
      <c r="E60" s="38">
        <v>10.23</v>
      </c>
      <c r="F60" s="38">
        <v>9.36</v>
      </c>
      <c r="G60" s="38">
        <v>7.74</v>
      </c>
      <c r="H60" s="38">
        <v>7.38</v>
      </c>
      <c r="I60" s="38">
        <v>10.08</v>
      </c>
      <c r="J60" s="38">
        <v>11.64</v>
      </c>
      <c r="K60" s="38">
        <v>13.02</v>
      </c>
      <c r="L60" s="38">
        <v>13.14</v>
      </c>
      <c r="M60" s="38">
        <v>13.08</v>
      </c>
      <c r="N60" s="38">
        <v>12.6</v>
      </c>
      <c r="O60" s="38">
        <v>13.26</v>
      </c>
      <c r="P60" s="38">
        <v>14.46</v>
      </c>
      <c r="Q60" s="38">
        <v>14.82</v>
      </c>
      <c r="R60" s="38">
        <v>14.4</v>
      </c>
      <c r="S60" s="38">
        <v>14.52</v>
      </c>
      <c r="T60" s="38">
        <v>14.76</v>
      </c>
      <c r="U60" s="38">
        <v>16.080000000000002</v>
      </c>
      <c r="V60" s="38">
        <v>15.780000000000001</v>
      </c>
      <c r="W60" s="38">
        <v>16.32</v>
      </c>
      <c r="X60" s="38">
        <v>16.86</v>
      </c>
      <c r="Y60" s="38">
        <v>16.68</v>
      </c>
      <c r="Z60" s="38">
        <v>15.780000000000001</v>
      </c>
      <c r="AA60" s="38">
        <v>11.94</v>
      </c>
      <c r="AB60" s="38">
        <v>11.88</v>
      </c>
      <c r="AC60" s="38">
        <v>11.1</v>
      </c>
      <c r="AD60" s="13"/>
      <c r="AE60" s="26"/>
      <c r="AF60" s="26"/>
    </row>
    <row r="61" spans="1:32" ht="15" customHeight="1" x14ac:dyDescent="0.25">
      <c r="A61" s="55"/>
      <c r="B61" s="61"/>
      <c r="C61" s="1" t="s">
        <v>34</v>
      </c>
      <c r="D61" s="2" t="s">
        <v>35</v>
      </c>
      <c r="E61" s="9">
        <f t="shared" ref="E61:AC61" si="21">SQRT(POWER(E59,2)+POWER(E60,2))/E58/1.73</f>
        <v>102.34498774613404</v>
      </c>
      <c r="F61" s="9">
        <f t="shared" si="21"/>
        <v>90.839249155175651</v>
      </c>
      <c r="G61" s="9">
        <f t="shared" si="21"/>
        <v>72.657976596052478</v>
      </c>
      <c r="H61" s="9">
        <f t="shared" si="21"/>
        <v>73.008560626970848</v>
      </c>
      <c r="I61" s="9">
        <f t="shared" si="21"/>
        <v>68.418316428577171</v>
      </c>
      <c r="J61" s="9">
        <f t="shared" si="21"/>
        <v>73.904983640955024</v>
      </c>
      <c r="K61" s="9">
        <f t="shared" si="21"/>
        <v>96.788563347404278</v>
      </c>
      <c r="L61" s="9">
        <f t="shared" si="21"/>
        <v>112.33896222486612</v>
      </c>
      <c r="M61" s="9">
        <f t="shared" si="21"/>
        <v>103.95823590135161</v>
      </c>
      <c r="N61" s="9">
        <f t="shared" si="21"/>
        <v>100.08067930562981</v>
      </c>
      <c r="O61" s="9">
        <f t="shared" si="21"/>
        <v>115.44529885172376</v>
      </c>
      <c r="P61" s="9">
        <f t="shared" si="21"/>
        <v>120.01234107411847</v>
      </c>
      <c r="Q61" s="9">
        <f t="shared" si="21"/>
        <v>112.3491002401382</v>
      </c>
      <c r="R61" s="9">
        <f t="shared" si="21"/>
        <v>110.36111178378381</v>
      </c>
      <c r="S61" s="9">
        <f t="shared" si="21"/>
        <v>114.48265454522094</v>
      </c>
      <c r="T61" s="9">
        <f t="shared" si="21"/>
        <v>115.14310492563098</v>
      </c>
      <c r="U61" s="9">
        <f t="shared" si="21"/>
        <v>128.10772130858996</v>
      </c>
      <c r="V61" s="9">
        <f t="shared" si="21"/>
        <v>119.25256508405707</v>
      </c>
      <c r="W61" s="9">
        <f t="shared" si="21"/>
        <v>117.02530202386122</v>
      </c>
      <c r="X61" s="9">
        <f t="shared" si="21"/>
        <v>110.40963657175361</v>
      </c>
      <c r="Y61" s="9">
        <f t="shared" si="21"/>
        <v>104.10070828770988</v>
      </c>
      <c r="Z61" s="9">
        <f t="shared" si="21"/>
        <v>108.80373245833947</v>
      </c>
      <c r="AA61" s="9">
        <f t="shared" si="21"/>
        <v>119.00316655579263</v>
      </c>
      <c r="AB61" s="9">
        <f t="shared" si="21"/>
        <v>118.30428410928904</v>
      </c>
      <c r="AC61" s="9">
        <f t="shared" si="21"/>
        <v>113.85238292366644</v>
      </c>
      <c r="AD61" s="13"/>
      <c r="AE61" s="26"/>
      <c r="AF61" s="26"/>
    </row>
    <row r="62" spans="1:32" ht="15" customHeight="1" x14ac:dyDescent="0.25">
      <c r="A62" s="55"/>
      <c r="B62" s="61"/>
      <c r="C62" s="2" t="s">
        <v>36</v>
      </c>
      <c r="D62" s="2"/>
      <c r="E62" s="8">
        <f t="shared" ref="E62:AC62" si="22">E60/E59</f>
        <v>0.14597602739726029</v>
      </c>
      <c r="F62" s="8">
        <f t="shared" si="22"/>
        <v>0.15057915057915056</v>
      </c>
      <c r="G62" s="8">
        <f t="shared" si="22"/>
        <v>0.15579710144927536</v>
      </c>
      <c r="H62" s="8">
        <f t="shared" si="22"/>
        <v>0.14765906362545017</v>
      </c>
      <c r="I62" s="8">
        <f t="shared" si="22"/>
        <v>0.21789883268482491</v>
      </c>
      <c r="J62" s="8">
        <f t="shared" si="22"/>
        <v>0.23373493975903614</v>
      </c>
      <c r="K62" s="8">
        <f t="shared" si="22"/>
        <v>0.19817351598173513</v>
      </c>
      <c r="L62" s="8">
        <f t="shared" si="22"/>
        <v>0.17149569303054032</v>
      </c>
      <c r="M62" s="8">
        <f t="shared" si="22"/>
        <v>0.18490245971162003</v>
      </c>
      <c r="N62" s="8">
        <f t="shared" si="22"/>
        <v>0.18502202643171808</v>
      </c>
      <c r="O62" s="8">
        <f t="shared" si="22"/>
        <v>0.1683168316831683</v>
      </c>
      <c r="P62" s="8">
        <f t="shared" si="22"/>
        <v>0.17681584739545123</v>
      </c>
      <c r="Q62" s="8">
        <f t="shared" si="22"/>
        <v>0.1941823899371069</v>
      </c>
      <c r="R62" s="8">
        <f t="shared" si="22"/>
        <v>0.192</v>
      </c>
      <c r="S62" s="8">
        <f t="shared" si="22"/>
        <v>0.1864406779661017</v>
      </c>
      <c r="T62" s="8">
        <f t="shared" si="22"/>
        <v>0.18850574712643678</v>
      </c>
      <c r="U62" s="8">
        <f t="shared" si="22"/>
        <v>0.18444597384721267</v>
      </c>
      <c r="V62" s="8">
        <f t="shared" si="22"/>
        <v>0.19481481481481483</v>
      </c>
      <c r="W62" s="8">
        <f t="shared" si="22"/>
        <v>0.20574886535552192</v>
      </c>
      <c r="X62" s="8">
        <f t="shared" si="22"/>
        <v>0.22624798711755234</v>
      </c>
      <c r="Y62" s="8">
        <f t="shared" si="22"/>
        <v>0.23801369863013699</v>
      </c>
      <c r="Z62" s="8">
        <f t="shared" si="22"/>
        <v>0.21434392828035859</v>
      </c>
      <c r="AA62" s="8">
        <f t="shared" si="22"/>
        <v>0.14653902798232693</v>
      </c>
      <c r="AB62" s="8">
        <f t="shared" si="22"/>
        <v>0.14666666666666667</v>
      </c>
      <c r="AC62" s="8">
        <f t="shared" si="22"/>
        <v>0.1423076923076923</v>
      </c>
      <c r="AD62" s="13"/>
      <c r="AE62" s="26"/>
      <c r="AF62" s="26"/>
    </row>
    <row r="63" spans="1:32" ht="15" customHeight="1" thickBot="1" x14ac:dyDescent="0.3">
      <c r="A63" s="56"/>
      <c r="B63" s="62"/>
      <c r="C63" s="14" t="s">
        <v>37</v>
      </c>
      <c r="D63" s="14"/>
      <c r="E63" s="18">
        <f t="shared" ref="E63:AC63" si="23">COS(ATAN(E62))</f>
        <v>0.98951280889086302</v>
      </c>
      <c r="F63" s="18">
        <f t="shared" si="23"/>
        <v>0.98885218042621581</v>
      </c>
      <c r="G63" s="18">
        <f t="shared" si="23"/>
        <v>0.98808019267565639</v>
      </c>
      <c r="H63" s="18">
        <f t="shared" si="23"/>
        <v>0.98927348937940862</v>
      </c>
      <c r="I63" s="18">
        <f t="shared" si="23"/>
        <v>0.97707331124472052</v>
      </c>
      <c r="J63" s="18">
        <f t="shared" si="23"/>
        <v>0.97375460183709461</v>
      </c>
      <c r="K63" s="18">
        <f t="shared" si="23"/>
        <v>0.98092370883752888</v>
      </c>
      <c r="L63" s="18">
        <f t="shared" si="23"/>
        <v>0.98561123549432983</v>
      </c>
      <c r="M63" s="18">
        <f t="shared" si="23"/>
        <v>0.98333174509632548</v>
      </c>
      <c r="N63" s="18">
        <f t="shared" si="23"/>
        <v>0.98331071798332204</v>
      </c>
      <c r="O63" s="18">
        <f t="shared" si="23"/>
        <v>0.98612877066616289</v>
      </c>
      <c r="P63" s="18">
        <f t="shared" si="23"/>
        <v>0.98472531819422415</v>
      </c>
      <c r="Q63" s="18">
        <f t="shared" si="23"/>
        <v>0.98166355676463413</v>
      </c>
      <c r="R63" s="18">
        <f t="shared" si="23"/>
        <v>0.98206244154654043</v>
      </c>
      <c r="S63" s="18">
        <f t="shared" si="23"/>
        <v>0.98306029894424851</v>
      </c>
      <c r="T63" s="18">
        <f t="shared" si="23"/>
        <v>0.98269270305349965</v>
      </c>
      <c r="U63" s="18">
        <f t="shared" si="23"/>
        <v>0.98341191048169962</v>
      </c>
      <c r="V63" s="18">
        <f t="shared" si="23"/>
        <v>0.98154721484507523</v>
      </c>
      <c r="W63" s="18">
        <f t="shared" si="23"/>
        <v>0.97948285946979008</v>
      </c>
      <c r="X63" s="18">
        <f t="shared" si="23"/>
        <v>0.97534839000843487</v>
      </c>
      <c r="Y63" s="18">
        <f t="shared" si="23"/>
        <v>0.97282408512233087</v>
      </c>
      <c r="Z63" s="18">
        <f t="shared" si="23"/>
        <v>0.97779075067787302</v>
      </c>
      <c r="AA63" s="18">
        <f t="shared" si="23"/>
        <v>0.98943303903330437</v>
      </c>
      <c r="AB63" s="18">
        <f t="shared" si="23"/>
        <v>0.98941491428370487</v>
      </c>
      <c r="AC63" s="18">
        <f t="shared" si="23"/>
        <v>0.99002550593387684</v>
      </c>
      <c r="AD63" s="16"/>
      <c r="AE63" s="26"/>
      <c r="AF63" s="26"/>
    </row>
    <row r="64" spans="1:32" ht="15" customHeight="1" x14ac:dyDescent="0.25">
      <c r="A64" s="54" t="s">
        <v>61</v>
      </c>
      <c r="B64" s="60" t="s">
        <v>50</v>
      </c>
      <c r="C64" s="11" t="s">
        <v>30</v>
      </c>
      <c r="D64" s="11" t="s">
        <v>31</v>
      </c>
      <c r="E64" s="17">
        <v>0.4</v>
      </c>
      <c r="F64" s="17">
        <v>0.4</v>
      </c>
      <c r="G64" s="17">
        <v>0.4</v>
      </c>
      <c r="H64" s="17">
        <v>0.4</v>
      </c>
      <c r="I64" s="17">
        <v>0.4</v>
      </c>
      <c r="J64" s="17">
        <v>0.4</v>
      </c>
      <c r="K64" s="17">
        <v>0.4</v>
      </c>
      <c r="L64" s="17">
        <v>0.4</v>
      </c>
      <c r="M64" s="17">
        <v>0.4</v>
      </c>
      <c r="N64" s="17">
        <v>0.4</v>
      </c>
      <c r="O64" s="17">
        <v>0.4</v>
      </c>
      <c r="P64" s="17">
        <v>0.4</v>
      </c>
      <c r="Q64" s="17">
        <v>0.4</v>
      </c>
      <c r="R64" s="17">
        <v>0.4</v>
      </c>
      <c r="S64" s="17">
        <v>0.4</v>
      </c>
      <c r="T64" s="17">
        <v>0.4</v>
      </c>
      <c r="U64" s="17">
        <v>0.4</v>
      </c>
      <c r="V64" s="17">
        <v>0.4</v>
      </c>
      <c r="W64" s="17">
        <v>0.4</v>
      </c>
      <c r="X64" s="17">
        <v>0.4</v>
      </c>
      <c r="Y64" s="17">
        <v>0.4</v>
      </c>
      <c r="Z64" s="17">
        <v>0.4</v>
      </c>
      <c r="AA64" s="17">
        <v>0.4</v>
      </c>
      <c r="AB64" s="17">
        <v>0.4</v>
      </c>
      <c r="AC64" s="17">
        <v>0.4</v>
      </c>
      <c r="AD64" s="12"/>
      <c r="AE64" s="26"/>
      <c r="AF64" s="26"/>
    </row>
    <row r="65" spans="1:32" x14ac:dyDescent="0.25">
      <c r="A65" s="55"/>
      <c r="B65" s="61"/>
      <c r="C65" s="1" t="s">
        <v>32</v>
      </c>
      <c r="D65" s="1" t="s">
        <v>38</v>
      </c>
      <c r="E65" s="39">
        <v>12.2</v>
      </c>
      <c r="F65" s="39">
        <v>8.7000000000000011</v>
      </c>
      <c r="G65" s="39">
        <v>10.3</v>
      </c>
      <c r="H65" s="39">
        <v>10.9</v>
      </c>
      <c r="I65" s="39">
        <v>12.4</v>
      </c>
      <c r="J65" s="39">
        <v>11.8</v>
      </c>
      <c r="K65" s="39">
        <v>14</v>
      </c>
      <c r="L65" s="39">
        <v>16.100000000000001</v>
      </c>
      <c r="M65" s="39">
        <v>13.3</v>
      </c>
      <c r="N65" s="39">
        <v>11.3</v>
      </c>
      <c r="O65" s="39">
        <v>11.8</v>
      </c>
      <c r="P65" s="39">
        <v>10.3</v>
      </c>
      <c r="Q65" s="39">
        <v>14.1</v>
      </c>
      <c r="R65" s="39">
        <v>12.8</v>
      </c>
      <c r="S65" s="39">
        <v>17.600000000000001</v>
      </c>
      <c r="T65" s="39">
        <v>19.100000000000001</v>
      </c>
      <c r="U65" s="39">
        <v>15.700000000000001</v>
      </c>
      <c r="V65" s="39">
        <v>13.9</v>
      </c>
      <c r="W65" s="39">
        <v>16.100000000000001</v>
      </c>
      <c r="X65" s="39">
        <v>12.5</v>
      </c>
      <c r="Y65" s="39">
        <v>11.5</v>
      </c>
      <c r="Z65" s="39">
        <v>11.8</v>
      </c>
      <c r="AA65" s="39">
        <v>15.4</v>
      </c>
      <c r="AB65" s="39">
        <v>13.9</v>
      </c>
      <c r="AC65" s="39">
        <v>15.700000000000001</v>
      </c>
      <c r="AD65" s="21"/>
      <c r="AE65" s="26"/>
      <c r="AF65" s="26"/>
    </row>
    <row r="66" spans="1:32" x14ac:dyDescent="0.25">
      <c r="A66" s="55"/>
      <c r="B66" s="61"/>
      <c r="C66" s="1" t="s">
        <v>33</v>
      </c>
      <c r="D66" s="2" t="s">
        <v>39</v>
      </c>
      <c r="E66" s="38">
        <v>1.9</v>
      </c>
      <c r="F66" s="38">
        <v>1.8</v>
      </c>
      <c r="G66" s="38">
        <v>1.8</v>
      </c>
      <c r="H66" s="38">
        <v>1.7</v>
      </c>
      <c r="I66" s="38">
        <v>1.3</v>
      </c>
      <c r="J66" s="38">
        <v>1.7</v>
      </c>
      <c r="K66" s="38">
        <v>1.3</v>
      </c>
      <c r="L66" s="38">
        <v>2</v>
      </c>
      <c r="M66" s="38">
        <v>2</v>
      </c>
      <c r="N66" s="38">
        <v>1.6</v>
      </c>
      <c r="O66" s="38">
        <v>1.8</v>
      </c>
      <c r="P66" s="38">
        <v>1.6</v>
      </c>
      <c r="Q66" s="38">
        <v>1.8</v>
      </c>
      <c r="R66" s="38">
        <v>1.6</v>
      </c>
      <c r="S66" s="38">
        <v>2.1</v>
      </c>
      <c r="T66" s="38">
        <v>2.4</v>
      </c>
      <c r="U66" s="38">
        <v>1.8</v>
      </c>
      <c r="V66" s="38">
        <v>2.2000000000000002</v>
      </c>
      <c r="W66" s="38">
        <v>2.6</v>
      </c>
      <c r="X66" s="38">
        <v>2.5</v>
      </c>
      <c r="Y66" s="38">
        <v>2.2000000000000002</v>
      </c>
      <c r="Z66" s="38">
        <v>2.1</v>
      </c>
      <c r="AA66" s="38">
        <v>2.2000000000000002</v>
      </c>
      <c r="AB66" s="38">
        <v>2.2000000000000002</v>
      </c>
      <c r="AC66" s="38">
        <v>2</v>
      </c>
      <c r="AD66" s="13"/>
      <c r="AE66" s="26"/>
      <c r="AF66" s="26"/>
    </row>
    <row r="67" spans="1:32" x14ac:dyDescent="0.25">
      <c r="A67" s="55"/>
      <c r="B67" s="61"/>
      <c r="C67" s="1" t="s">
        <v>34</v>
      </c>
      <c r="D67" s="2" t="s">
        <v>35</v>
      </c>
      <c r="E67" s="9">
        <f t="shared" ref="E67:AC67" si="24">SQRT(POWER(E65,2)+POWER(E66,2))/E64/1.73</f>
        <v>17.842578653812197</v>
      </c>
      <c r="F67" s="9">
        <f t="shared" si="24"/>
        <v>12.83851985112212</v>
      </c>
      <c r="G67" s="9">
        <f t="shared" si="24"/>
        <v>15.109969217984926</v>
      </c>
      <c r="H67" s="9">
        <f t="shared" si="24"/>
        <v>15.941867480371805</v>
      </c>
      <c r="I67" s="9">
        <f t="shared" si="24"/>
        <v>18.017281697696024</v>
      </c>
      <c r="J67" s="9">
        <f t="shared" si="24"/>
        <v>17.228076183212483</v>
      </c>
      <c r="K67" s="9">
        <f t="shared" si="24"/>
        <v>20.318247968460977</v>
      </c>
      <c r="L67" s="9">
        <f t="shared" si="24"/>
        <v>23.44472258042877</v>
      </c>
      <c r="M67" s="9">
        <f t="shared" si="24"/>
        <v>19.435744664678712</v>
      </c>
      <c r="N67" s="9">
        <f t="shared" si="24"/>
        <v>16.492358685712901</v>
      </c>
      <c r="O67" s="9">
        <f t="shared" si="24"/>
        <v>17.249275504481819</v>
      </c>
      <c r="P67" s="9">
        <f t="shared" si="24"/>
        <v>15.062906172790042</v>
      </c>
      <c r="Q67" s="9">
        <f t="shared" si="24"/>
        <v>20.541082786963237</v>
      </c>
      <c r="R67" s="9">
        <f t="shared" si="24"/>
        <v>18.6410583775689</v>
      </c>
      <c r="S67" s="9">
        <f t="shared" si="24"/>
        <v>25.613932550723661</v>
      </c>
      <c r="T67" s="9">
        <f t="shared" si="24"/>
        <v>27.818200584117232</v>
      </c>
      <c r="U67" s="9">
        <f t="shared" si="24"/>
        <v>22.83648532458573</v>
      </c>
      <c r="V67" s="9">
        <f t="shared" si="24"/>
        <v>20.336739653117149</v>
      </c>
      <c r="W67" s="9">
        <f t="shared" si="24"/>
        <v>23.567321814100801</v>
      </c>
      <c r="X67" s="9">
        <f t="shared" si="24"/>
        <v>18.421313271650234</v>
      </c>
      <c r="Y67" s="9">
        <f t="shared" si="24"/>
        <v>16.919861111232226</v>
      </c>
      <c r="Z67" s="9">
        <f t="shared" si="24"/>
        <v>17.319953460232302</v>
      </c>
      <c r="AA67" s="9">
        <f t="shared" si="24"/>
        <v>22.480273390323767</v>
      </c>
      <c r="AB67" s="9">
        <f t="shared" si="24"/>
        <v>20.336739653117149</v>
      </c>
      <c r="AC67" s="9">
        <f t="shared" si="24"/>
        <v>22.871207913554528</v>
      </c>
      <c r="AD67" s="13"/>
      <c r="AE67" s="26"/>
      <c r="AF67" s="26"/>
    </row>
    <row r="68" spans="1:32" x14ac:dyDescent="0.25">
      <c r="A68" s="55"/>
      <c r="B68" s="61"/>
      <c r="C68" s="2" t="s">
        <v>36</v>
      </c>
      <c r="D68" s="2"/>
      <c r="E68" s="8">
        <f t="shared" ref="E68:AC68" si="25">E66/E65</f>
        <v>0.15573770491803279</v>
      </c>
      <c r="F68" s="8">
        <f t="shared" si="25"/>
        <v>0.2068965517241379</v>
      </c>
      <c r="G68" s="8">
        <f t="shared" si="25"/>
        <v>0.17475728155339806</v>
      </c>
      <c r="H68" s="8">
        <f t="shared" si="25"/>
        <v>0.15596330275229356</v>
      </c>
      <c r="I68" s="8">
        <f t="shared" si="25"/>
        <v>0.10483870967741936</v>
      </c>
      <c r="J68" s="8">
        <f t="shared" si="25"/>
        <v>0.14406779661016947</v>
      </c>
      <c r="K68" s="8">
        <f t="shared" si="25"/>
        <v>9.285714285714286E-2</v>
      </c>
      <c r="L68" s="8">
        <f t="shared" si="25"/>
        <v>0.12422360248447203</v>
      </c>
      <c r="M68" s="8">
        <f t="shared" si="25"/>
        <v>0.15037593984962405</v>
      </c>
      <c r="N68" s="8">
        <f t="shared" si="25"/>
        <v>0.1415929203539823</v>
      </c>
      <c r="O68" s="8">
        <f t="shared" si="25"/>
        <v>0.15254237288135591</v>
      </c>
      <c r="P68" s="8">
        <f t="shared" si="25"/>
        <v>0.1553398058252427</v>
      </c>
      <c r="Q68" s="8">
        <f t="shared" si="25"/>
        <v>0.12765957446808512</v>
      </c>
      <c r="R68" s="8">
        <f t="shared" si="25"/>
        <v>0.125</v>
      </c>
      <c r="S68" s="8">
        <f t="shared" si="25"/>
        <v>0.11931818181818181</v>
      </c>
      <c r="T68" s="8">
        <f t="shared" si="25"/>
        <v>0.1256544502617801</v>
      </c>
      <c r="U68" s="8">
        <f t="shared" si="25"/>
        <v>0.11464968152866241</v>
      </c>
      <c r="V68" s="8">
        <f t="shared" si="25"/>
        <v>0.15827338129496404</v>
      </c>
      <c r="W68" s="8">
        <f t="shared" si="25"/>
        <v>0.16149068322981366</v>
      </c>
      <c r="X68" s="8">
        <f t="shared" si="25"/>
        <v>0.2</v>
      </c>
      <c r="Y68" s="8">
        <f t="shared" si="25"/>
        <v>0.19130434782608696</v>
      </c>
      <c r="Z68" s="8">
        <f t="shared" si="25"/>
        <v>0.17796610169491525</v>
      </c>
      <c r="AA68" s="8">
        <f t="shared" si="25"/>
        <v>0.14285714285714288</v>
      </c>
      <c r="AB68" s="8">
        <f t="shared" si="25"/>
        <v>0.15827338129496404</v>
      </c>
      <c r="AC68" s="8">
        <f t="shared" si="25"/>
        <v>0.12738853503184713</v>
      </c>
      <c r="AD68" s="13"/>
      <c r="AE68" s="26"/>
      <c r="AF68" s="26"/>
    </row>
    <row r="69" spans="1:32" ht="15.75" thickBot="1" x14ac:dyDescent="0.3">
      <c r="A69" s="56"/>
      <c r="B69" s="62"/>
      <c r="C69" s="14" t="s">
        <v>37</v>
      </c>
      <c r="D69" s="14"/>
      <c r="E69" s="18">
        <f t="shared" ref="E69:AC69" si="26">COS(ATAN(E68))</f>
        <v>0.98808911792026299</v>
      </c>
      <c r="F69" s="18">
        <f t="shared" si="26"/>
        <v>0.97926041950710274</v>
      </c>
      <c r="G69" s="18">
        <f t="shared" si="26"/>
        <v>0.98507103812411378</v>
      </c>
      <c r="H69" s="18">
        <f t="shared" si="26"/>
        <v>0.9880552015690095</v>
      </c>
      <c r="I69" s="18">
        <f t="shared" si="26"/>
        <v>0.99454931355156029</v>
      </c>
      <c r="J69" s="18">
        <f t="shared" si="26"/>
        <v>0.9897810376531333</v>
      </c>
      <c r="K69" s="18">
        <f t="shared" si="26"/>
        <v>0.99571645666675068</v>
      </c>
      <c r="L69" s="18">
        <f t="shared" si="26"/>
        <v>0.99237241447161217</v>
      </c>
      <c r="M69" s="18">
        <f t="shared" si="26"/>
        <v>0.98888174910629112</v>
      </c>
      <c r="N69" s="18">
        <f t="shared" si="26"/>
        <v>0.99012397680461117</v>
      </c>
      <c r="O69" s="18">
        <f t="shared" si="26"/>
        <v>0.98856459895702375</v>
      </c>
      <c r="P69" s="18">
        <f t="shared" si="26"/>
        <v>0.98814882684931704</v>
      </c>
      <c r="Q69" s="18">
        <f t="shared" si="26"/>
        <v>0.991949779603849</v>
      </c>
      <c r="R69" s="18">
        <f t="shared" si="26"/>
        <v>0.99227787671366763</v>
      </c>
      <c r="S69" s="18">
        <f t="shared" si="26"/>
        <v>0.99295670280985948</v>
      </c>
      <c r="T69" s="18">
        <f t="shared" si="26"/>
        <v>0.99219775146502498</v>
      </c>
      <c r="U69" s="18">
        <f t="shared" si="26"/>
        <v>0.99349181580278378</v>
      </c>
      <c r="V69" s="18">
        <f t="shared" si="26"/>
        <v>0.98770528339006947</v>
      </c>
      <c r="W69" s="18">
        <f t="shared" si="26"/>
        <v>0.98721000787780522</v>
      </c>
      <c r="X69" s="18">
        <f t="shared" si="26"/>
        <v>0.98058067569092011</v>
      </c>
      <c r="Y69" s="18">
        <f t="shared" si="26"/>
        <v>0.98218874260110922</v>
      </c>
      <c r="Z69" s="18">
        <f t="shared" si="26"/>
        <v>0.98453053933082413</v>
      </c>
      <c r="AA69" s="18">
        <f t="shared" si="26"/>
        <v>0.98994949366116658</v>
      </c>
      <c r="AB69" s="18">
        <f t="shared" si="26"/>
        <v>0.98770528339006947</v>
      </c>
      <c r="AC69" s="18">
        <f t="shared" si="26"/>
        <v>0.99198351733012025</v>
      </c>
      <c r="AD69" s="16"/>
      <c r="AE69" s="26"/>
      <c r="AF69" s="26"/>
    </row>
    <row r="70" spans="1:32" x14ac:dyDescent="0.25">
      <c r="A70" s="54" t="s">
        <v>60</v>
      </c>
      <c r="B70" s="60" t="s">
        <v>51</v>
      </c>
      <c r="C70" s="11" t="s">
        <v>30</v>
      </c>
      <c r="D70" s="11" t="s">
        <v>31</v>
      </c>
      <c r="E70" s="17">
        <v>0.4</v>
      </c>
      <c r="F70" s="17">
        <v>0.4</v>
      </c>
      <c r="G70" s="17">
        <v>0.4</v>
      </c>
      <c r="H70" s="17">
        <v>0.4</v>
      </c>
      <c r="I70" s="17">
        <v>0.4</v>
      </c>
      <c r="J70" s="17">
        <v>0.4</v>
      </c>
      <c r="K70" s="17">
        <v>0.4</v>
      </c>
      <c r="L70" s="17">
        <v>0.4</v>
      </c>
      <c r="M70" s="17">
        <v>0.4</v>
      </c>
      <c r="N70" s="17">
        <v>0.4</v>
      </c>
      <c r="O70" s="17">
        <v>0.4</v>
      </c>
      <c r="P70" s="17">
        <v>0.4</v>
      </c>
      <c r="Q70" s="17">
        <v>0.4</v>
      </c>
      <c r="R70" s="17">
        <v>0.4</v>
      </c>
      <c r="S70" s="17">
        <v>0.4</v>
      </c>
      <c r="T70" s="17">
        <v>0.4</v>
      </c>
      <c r="U70" s="17">
        <v>0.4</v>
      </c>
      <c r="V70" s="17">
        <v>0.4</v>
      </c>
      <c r="W70" s="17">
        <v>0.4</v>
      </c>
      <c r="X70" s="17">
        <v>0.4</v>
      </c>
      <c r="Y70" s="17">
        <v>0.4</v>
      </c>
      <c r="Z70" s="17">
        <v>0.4</v>
      </c>
      <c r="AA70" s="17">
        <v>0.4</v>
      </c>
      <c r="AB70" s="17">
        <v>0.4</v>
      </c>
      <c r="AC70" s="17">
        <v>0.4</v>
      </c>
      <c r="AD70" s="12"/>
      <c r="AE70" s="26"/>
      <c r="AF70" s="26"/>
    </row>
    <row r="71" spans="1:32" x14ac:dyDescent="0.25">
      <c r="A71" s="55"/>
      <c r="B71" s="61"/>
      <c r="C71" s="1" t="s">
        <v>32</v>
      </c>
      <c r="D71" s="1" t="s">
        <v>38</v>
      </c>
      <c r="E71" s="39">
        <v>49.12</v>
      </c>
      <c r="F71" s="39">
        <v>38.700000000000003</v>
      </c>
      <c r="G71" s="39">
        <v>30.900000000000002</v>
      </c>
      <c r="H71" s="39">
        <v>29.400000000000002</v>
      </c>
      <c r="I71" s="39">
        <v>33.75</v>
      </c>
      <c r="J71" s="39">
        <v>37.35</v>
      </c>
      <c r="K71" s="39">
        <v>42.75</v>
      </c>
      <c r="L71" s="39">
        <v>51.6</v>
      </c>
      <c r="M71" s="39">
        <v>54.45</v>
      </c>
      <c r="N71" s="39">
        <v>52.95</v>
      </c>
      <c r="O71" s="39">
        <v>64.95</v>
      </c>
      <c r="P71" s="39">
        <v>63.6</v>
      </c>
      <c r="Q71" s="39">
        <v>59.25</v>
      </c>
      <c r="R71" s="39">
        <v>58.35</v>
      </c>
      <c r="S71" s="39">
        <v>57.75</v>
      </c>
      <c r="T71" s="39">
        <v>56.85</v>
      </c>
      <c r="U71" s="39">
        <v>60.9</v>
      </c>
      <c r="V71" s="39">
        <v>64.05</v>
      </c>
      <c r="W71" s="39">
        <v>56.4</v>
      </c>
      <c r="X71" s="39">
        <v>51.15</v>
      </c>
      <c r="Y71" s="39">
        <v>46.95</v>
      </c>
      <c r="Z71" s="39">
        <v>57.15</v>
      </c>
      <c r="AA71" s="39">
        <v>58.5</v>
      </c>
      <c r="AB71" s="39">
        <v>66.3</v>
      </c>
      <c r="AC71" s="39">
        <v>59.550000000000004</v>
      </c>
      <c r="AD71" s="21"/>
      <c r="AE71" s="26"/>
      <c r="AF71" s="26"/>
    </row>
    <row r="72" spans="1:32" x14ac:dyDescent="0.25">
      <c r="A72" s="55"/>
      <c r="B72" s="61"/>
      <c r="C72" s="1" t="s">
        <v>33</v>
      </c>
      <c r="D72" s="2" t="s">
        <v>39</v>
      </c>
      <c r="E72" s="38">
        <v>10.050000000000001</v>
      </c>
      <c r="F72" s="38">
        <v>10.200000000000001</v>
      </c>
      <c r="G72" s="38">
        <v>9.75</v>
      </c>
      <c r="H72" s="38">
        <v>9.3000000000000007</v>
      </c>
      <c r="I72" s="38">
        <v>6.9</v>
      </c>
      <c r="J72" s="38">
        <v>7.5</v>
      </c>
      <c r="K72" s="38">
        <v>7.65</v>
      </c>
      <c r="L72" s="38">
        <v>6.45</v>
      </c>
      <c r="M72" s="38">
        <v>8.25</v>
      </c>
      <c r="N72" s="38">
        <v>8.1</v>
      </c>
      <c r="O72" s="38">
        <v>9.15</v>
      </c>
      <c r="P72" s="38">
        <v>9.6</v>
      </c>
      <c r="Q72" s="38">
        <v>8.85</v>
      </c>
      <c r="R72" s="38">
        <v>9.4500000000000011</v>
      </c>
      <c r="S72" s="38">
        <v>9.3000000000000007</v>
      </c>
      <c r="T72" s="38">
        <v>9.75</v>
      </c>
      <c r="U72" s="38">
        <v>9.75</v>
      </c>
      <c r="V72" s="38">
        <v>9.75</v>
      </c>
      <c r="W72" s="38">
        <v>9.3000000000000007</v>
      </c>
      <c r="X72" s="38">
        <v>10.8</v>
      </c>
      <c r="Y72" s="38">
        <v>10.35</v>
      </c>
      <c r="Z72" s="38">
        <v>11.1</v>
      </c>
      <c r="AA72" s="38">
        <v>12</v>
      </c>
      <c r="AB72" s="38">
        <v>10.65</v>
      </c>
      <c r="AC72" s="38">
        <v>9.9</v>
      </c>
      <c r="AD72" s="13"/>
      <c r="AE72" s="26"/>
      <c r="AF72" s="26"/>
    </row>
    <row r="73" spans="1:32" x14ac:dyDescent="0.25">
      <c r="A73" s="55"/>
      <c r="B73" s="61"/>
      <c r="C73" s="1" t="s">
        <v>34</v>
      </c>
      <c r="D73" s="2" t="s">
        <v>35</v>
      </c>
      <c r="E73" s="9">
        <f t="shared" ref="E73:AC73" si="27">SQRT(POWER(E71,2)+POWER(E72,2))/E70/1.73</f>
        <v>72.453149881808329</v>
      </c>
      <c r="F73" s="9">
        <f t="shared" si="27"/>
        <v>57.834709765390578</v>
      </c>
      <c r="G73" s="9">
        <f t="shared" si="27"/>
        <v>46.823318012427741</v>
      </c>
      <c r="H73" s="9">
        <f t="shared" si="27"/>
        <v>44.560485191732042</v>
      </c>
      <c r="I73" s="9">
        <f t="shared" si="27"/>
        <v>49.780510340860495</v>
      </c>
      <c r="J73" s="9">
        <f t="shared" si="27"/>
        <v>55.051402613681901</v>
      </c>
      <c r="K73" s="9">
        <f t="shared" si="27"/>
        <v>62.758786299423747</v>
      </c>
      <c r="L73" s="9">
        <f t="shared" si="27"/>
        <v>75.146766584574621</v>
      </c>
      <c r="M73" s="9">
        <f t="shared" si="27"/>
        <v>79.583025412311414</v>
      </c>
      <c r="N73" s="9">
        <f t="shared" si="27"/>
        <v>77.4074624378718</v>
      </c>
      <c r="O73" s="9">
        <f t="shared" si="27"/>
        <v>94.785185715139548</v>
      </c>
      <c r="P73" s="9">
        <f t="shared" si="27"/>
        <v>92.948623930109108</v>
      </c>
      <c r="Q73" s="9">
        <f t="shared" si="27"/>
        <v>86.571247679905198</v>
      </c>
      <c r="R73" s="9">
        <f t="shared" si="27"/>
        <v>85.419477303539992</v>
      </c>
      <c r="S73" s="9">
        <f t="shared" si="27"/>
        <v>84.528956875357395</v>
      </c>
      <c r="T73" s="9">
        <f t="shared" si="27"/>
        <v>83.352633725631591</v>
      </c>
      <c r="U73" s="9">
        <f t="shared" si="27"/>
        <v>89.126506003009311</v>
      </c>
      <c r="V73" s="9">
        <f t="shared" si="27"/>
        <v>93.624055032406133</v>
      </c>
      <c r="W73" s="9">
        <f t="shared" si="27"/>
        <v>82.603486984590603</v>
      </c>
      <c r="X73" s="9">
        <f t="shared" si="27"/>
        <v>75.545872587325718</v>
      </c>
      <c r="Y73" s="9">
        <f t="shared" si="27"/>
        <v>69.475840371568211</v>
      </c>
      <c r="Z73" s="9">
        <f t="shared" si="27"/>
        <v>84.130020272608576</v>
      </c>
      <c r="AA73" s="9">
        <f t="shared" si="27"/>
        <v>86.297814612981426</v>
      </c>
      <c r="AB73" s="9">
        <f t="shared" si="27"/>
        <v>97.03746465288279</v>
      </c>
      <c r="AC73" s="9">
        <f t="shared" si="27"/>
        <v>87.236001698353562</v>
      </c>
      <c r="AD73" s="13"/>
      <c r="AE73" s="26"/>
      <c r="AF73" s="26"/>
    </row>
    <row r="74" spans="1:32" x14ac:dyDescent="0.25">
      <c r="A74" s="55"/>
      <c r="B74" s="61"/>
      <c r="C74" s="2" t="s">
        <v>36</v>
      </c>
      <c r="D74" s="2"/>
      <c r="E74" s="8">
        <f t="shared" ref="E74:AC74" si="28">E72/E71</f>
        <v>0.2046009771986971</v>
      </c>
      <c r="F74" s="8">
        <f t="shared" si="28"/>
        <v>0.26356589147286824</v>
      </c>
      <c r="G74" s="8">
        <f t="shared" si="28"/>
        <v>0.31553398058252424</v>
      </c>
      <c r="H74" s="8">
        <f t="shared" si="28"/>
        <v>0.31632653061224492</v>
      </c>
      <c r="I74" s="8">
        <f t="shared" si="28"/>
        <v>0.20444444444444446</v>
      </c>
      <c r="J74" s="8">
        <f t="shared" si="28"/>
        <v>0.20080321285140562</v>
      </c>
      <c r="K74" s="8">
        <f t="shared" si="28"/>
        <v>0.17894736842105263</v>
      </c>
      <c r="L74" s="8">
        <f t="shared" si="28"/>
        <v>0.125</v>
      </c>
      <c r="M74" s="8">
        <f t="shared" si="28"/>
        <v>0.15151515151515152</v>
      </c>
      <c r="N74" s="8">
        <f t="shared" si="28"/>
        <v>0.15297450424929177</v>
      </c>
      <c r="O74" s="8">
        <f t="shared" si="28"/>
        <v>0.14087759815242495</v>
      </c>
      <c r="P74" s="8">
        <f t="shared" si="28"/>
        <v>0.15094339622641509</v>
      </c>
      <c r="Q74" s="8">
        <f t="shared" si="28"/>
        <v>0.14936708860759493</v>
      </c>
      <c r="R74" s="8">
        <f t="shared" si="28"/>
        <v>0.16195372750642675</v>
      </c>
      <c r="S74" s="8">
        <f t="shared" si="28"/>
        <v>0.16103896103896106</v>
      </c>
      <c r="T74" s="8">
        <f t="shared" si="28"/>
        <v>0.17150395778364116</v>
      </c>
      <c r="U74" s="8">
        <f t="shared" si="28"/>
        <v>0.16009852216748768</v>
      </c>
      <c r="V74" s="8">
        <f t="shared" si="28"/>
        <v>0.1522248243559719</v>
      </c>
      <c r="W74" s="8">
        <f t="shared" si="28"/>
        <v>0.16489361702127661</v>
      </c>
      <c r="X74" s="8">
        <f t="shared" si="28"/>
        <v>0.21114369501466276</v>
      </c>
      <c r="Y74" s="8">
        <f t="shared" si="28"/>
        <v>0.2204472843450479</v>
      </c>
      <c r="Z74" s="8">
        <f t="shared" si="28"/>
        <v>0.1942257217847769</v>
      </c>
      <c r="AA74" s="8">
        <f t="shared" si="28"/>
        <v>0.20512820512820512</v>
      </c>
      <c r="AB74" s="8">
        <f t="shared" si="28"/>
        <v>0.16063348416289594</v>
      </c>
      <c r="AC74" s="8">
        <f t="shared" si="28"/>
        <v>0.16624685138539042</v>
      </c>
      <c r="AD74" s="13"/>
      <c r="AE74" s="26"/>
      <c r="AF74" s="26"/>
    </row>
    <row r="75" spans="1:32" ht="15.75" thickBot="1" x14ac:dyDescent="0.3">
      <c r="A75" s="56"/>
      <c r="B75" s="62"/>
      <c r="C75" s="14" t="s">
        <v>37</v>
      </c>
      <c r="D75" s="14"/>
      <c r="E75" s="18">
        <f t="shared" ref="E75:AC75" si="29">COS(ATAN(E74))</f>
        <v>0.97970425130350369</v>
      </c>
      <c r="F75" s="18">
        <f t="shared" si="29"/>
        <v>0.96697736909533183</v>
      </c>
      <c r="G75" s="18">
        <f t="shared" si="29"/>
        <v>0.95365260486024717</v>
      </c>
      <c r="H75" s="18">
        <f t="shared" si="29"/>
        <v>0.95343551467502752</v>
      </c>
      <c r="I75" s="18">
        <f t="shared" si="29"/>
        <v>0.97973435721380309</v>
      </c>
      <c r="J75" s="18">
        <f t="shared" si="29"/>
        <v>0.98042894234800515</v>
      </c>
      <c r="K75" s="18">
        <f t="shared" si="29"/>
        <v>0.98436346988383494</v>
      </c>
      <c r="L75" s="18">
        <f t="shared" si="29"/>
        <v>0.99227787671366763</v>
      </c>
      <c r="M75" s="18">
        <f t="shared" si="29"/>
        <v>0.98871550422476662</v>
      </c>
      <c r="N75" s="18">
        <f t="shared" si="29"/>
        <v>0.98850083222759311</v>
      </c>
      <c r="O75" s="18">
        <f t="shared" si="29"/>
        <v>0.99022205627116966</v>
      </c>
      <c r="P75" s="18">
        <f t="shared" si="29"/>
        <v>0.98879908668658822</v>
      </c>
      <c r="Q75" s="18">
        <f t="shared" si="29"/>
        <v>0.98902799229392779</v>
      </c>
      <c r="R75" s="18">
        <f t="shared" si="29"/>
        <v>0.98713796794750996</v>
      </c>
      <c r="S75" s="18">
        <f t="shared" si="29"/>
        <v>0.98728010270481248</v>
      </c>
      <c r="T75" s="18">
        <f t="shared" si="29"/>
        <v>0.98560987840134306</v>
      </c>
      <c r="U75" s="18">
        <f t="shared" si="29"/>
        <v>0.98742545055956021</v>
      </c>
      <c r="V75" s="18">
        <f t="shared" si="29"/>
        <v>0.98861135032199787</v>
      </c>
      <c r="W75" s="18">
        <f t="shared" si="29"/>
        <v>0.98667614587038521</v>
      </c>
      <c r="X75" s="18">
        <f t="shared" si="29"/>
        <v>0.97842784045754894</v>
      </c>
      <c r="Y75" s="18">
        <f t="shared" si="29"/>
        <v>0.97655271885007233</v>
      </c>
      <c r="Z75" s="18">
        <f t="shared" si="29"/>
        <v>0.98165559612020059</v>
      </c>
      <c r="AA75" s="18">
        <f t="shared" si="29"/>
        <v>0.97960270064149013</v>
      </c>
      <c r="AB75" s="18">
        <f t="shared" si="29"/>
        <v>0.98734286698067575</v>
      </c>
      <c r="AC75" s="18">
        <f t="shared" si="29"/>
        <v>0.98646099797604359</v>
      </c>
      <c r="AD75" s="16"/>
      <c r="AE75" s="26"/>
      <c r="AF75" s="26"/>
    </row>
    <row r="76" spans="1:32" x14ac:dyDescent="0.25">
      <c r="A76" s="54" t="s">
        <v>59</v>
      </c>
      <c r="B76" s="63" t="s">
        <v>49</v>
      </c>
      <c r="C76" s="11" t="s">
        <v>30</v>
      </c>
      <c r="D76" s="11" t="s">
        <v>31</v>
      </c>
      <c r="E76" s="17">
        <v>0.4</v>
      </c>
      <c r="F76" s="17">
        <v>0.4</v>
      </c>
      <c r="G76" s="17">
        <v>0.4</v>
      </c>
      <c r="H76" s="17">
        <v>0.4</v>
      </c>
      <c r="I76" s="17">
        <v>0.4</v>
      </c>
      <c r="J76" s="17">
        <v>0.4</v>
      </c>
      <c r="K76" s="17">
        <v>0.4</v>
      </c>
      <c r="L76" s="17">
        <v>0.4</v>
      </c>
      <c r="M76" s="17">
        <v>0.4</v>
      </c>
      <c r="N76" s="17">
        <v>0.4</v>
      </c>
      <c r="O76" s="17">
        <v>0.4</v>
      </c>
      <c r="P76" s="17">
        <v>0.4</v>
      </c>
      <c r="Q76" s="17">
        <v>0.4</v>
      </c>
      <c r="R76" s="17">
        <v>0.4</v>
      </c>
      <c r="S76" s="17">
        <v>0.4</v>
      </c>
      <c r="T76" s="17">
        <v>0.4</v>
      </c>
      <c r="U76" s="17">
        <v>0.4</v>
      </c>
      <c r="V76" s="17">
        <v>0.4</v>
      </c>
      <c r="W76" s="17">
        <v>0.4</v>
      </c>
      <c r="X76" s="17">
        <v>0.4</v>
      </c>
      <c r="Y76" s="17">
        <v>0.4</v>
      </c>
      <c r="Z76" s="17">
        <v>0.4</v>
      </c>
      <c r="AA76" s="17">
        <v>0.4</v>
      </c>
      <c r="AB76" s="17">
        <v>0.4</v>
      </c>
      <c r="AC76" s="17">
        <v>0.4</v>
      </c>
      <c r="AD76" s="12"/>
      <c r="AE76" s="26"/>
      <c r="AF76" s="26"/>
    </row>
    <row r="77" spans="1:32" x14ac:dyDescent="0.25">
      <c r="A77" s="55"/>
      <c r="B77" s="50"/>
      <c r="C77" s="1" t="s">
        <v>32</v>
      </c>
      <c r="D77" s="1" t="s">
        <v>38</v>
      </c>
      <c r="E77" s="39">
        <v>39</v>
      </c>
      <c r="F77" s="39">
        <v>34</v>
      </c>
      <c r="G77" s="39">
        <v>25.6</v>
      </c>
      <c r="H77" s="39">
        <v>25.3</v>
      </c>
      <c r="I77" s="39">
        <v>21</v>
      </c>
      <c r="J77" s="39">
        <v>24.5</v>
      </c>
      <c r="K77" s="39">
        <v>43.1</v>
      </c>
      <c r="L77" s="39">
        <v>47.6</v>
      </c>
      <c r="M77" s="39">
        <v>45.6</v>
      </c>
      <c r="N77" s="39">
        <v>45.6</v>
      </c>
      <c r="O77" s="39">
        <v>46.7</v>
      </c>
      <c r="P77" s="39">
        <v>49.9</v>
      </c>
      <c r="Q77" s="39">
        <v>47.1</v>
      </c>
      <c r="R77" s="39">
        <v>53.9</v>
      </c>
      <c r="S77" s="39">
        <v>55</v>
      </c>
      <c r="T77" s="39">
        <v>44</v>
      </c>
      <c r="U77" s="39">
        <v>43.7</v>
      </c>
      <c r="V77" s="39">
        <v>42.2</v>
      </c>
      <c r="W77" s="39">
        <v>40.1</v>
      </c>
      <c r="X77" s="39">
        <v>36</v>
      </c>
      <c r="Y77" s="39">
        <v>37.4</v>
      </c>
      <c r="Z77" s="39">
        <v>42.300000000000004</v>
      </c>
      <c r="AA77" s="39">
        <v>54.2</v>
      </c>
      <c r="AB77" s="39">
        <v>49.1</v>
      </c>
      <c r="AC77" s="39">
        <v>44</v>
      </c>
      <c r="AD77" s="21"/>
      <c r="AE77" s="26"/>
      <c r="AF77" s="26"/>
    </row>
    <row r="78" spans="1:32" x14ac:dyDescent="0.25">
      <c r="A78" s="55"/>
      <c r="B78" s="50"/>
      <c r="C78" s="1" t="s">
        <v>33</v>
      </c>
      <c r="D78" s="2" t="s">
        <v>39</v>
      </c>
      <c r="E78" s="38">
        <v>6.7</v>
      </c>
      <c r="F78" s="38">
        <v>6.2</v>
      </c>
      <c r="G78" s="38">
        <v>5.3</v>
      </c>
      <c r="H78" s="38">
        <v>5.1000000000000005</v>
      </c>
      <c r="I78" s="38">
        <v>4.9000000000000004</v>
      </c>
      <c r="J78" s="38">
        <v>4.0999999999999996</v>
      </c>
      <c r="K78" s="38">
        <v>3.5</v>
      </c>
      <c r="L78" s="38">
        <v>4.4000000000000004</v>
      </c>
      <c r="M78" s="38">
        <v>4.9000000000000004</v>
      </c>
      <c r="N78" s="38">
        <v>5.4</v>
      </c>
      <c r="O78" s="38">
        <v>5.4</v>
      </c>
      <c r="P78" s="38">
        <v>6.4</v>
      </c>
      <c r="Q78" s="38">
        <v>6.1000000000000005</v>
      </c>
      <c r="R78" s="38">
        <v>7.3</v>
      </c>
      <c r="S78" s="38">
        <v>6.8</v>
      </c>
      <c r="T78" s="38">
        <v>6.7</v>
      </c>
      <c r="U78" s="38">
        <v>6.1000000000000005</v>
      </c>
      <c r="V78" s="38">
        <v>6.9</v>
      </c>
      <c r="W78" s="38">
        <v>6.8</v>
      </c>
      <c r="X78" s="38">
        <v>7.3</v>
      </c>
      <c r="Y78" s="38">
        <v>7.1000000000000005</v>
      </c>
      <c r="Z78" s="38">
        <v>7.5</v>
      </c>
      <c r="AA78" s="38">
        <v>7.9</v>
      </c>
      <c r="AB78" s="38">
        <v>8.3000000000000007</v>
      </c>
      <c r="AC78" s="38">
        <v>7.2</v>
      </c>
      <c r="AD78" s="13"/>
      <c r="AE78" s="26"/>
      <c r="AF78" s="26"/>
    </row>
    <row r="79" spans="1:32" x14ac:dyDescent="0.25">
      <c r="A79" s="55"/>
      <c r="B79" s="50"/>
      <c r="C79" s="1" t="s">
        <v>34</v>
      </c>
      <c r="D79" s="2" t="s">
        <v>35</v>
      </c>
      <c r="E79" s="9">
        <f t="shared" ref="E79:AC79" si="30">SQRT(POWER(E77,2)+POWER(E78,2))/E76/1.73</f>
        <v>57.184000005777527</v>
      </c>
      <c r="F79" s="9">
        <f t="shared" si="30"/>
        <v>49.943166603723647</v>
      </c>
      <c r="G79" s="9">
        <f t="shared" si="30"/>
        <v>37.778723495452283</v>
      </c>
      <c r="H79" s="9">
        <f t="shared" si="30"/>
        <v>37.296117325219029</v>
      </c>
      <c r="I79" s="9">
        <f t="shared" si="30"/>
        <v>31.16198052174726</v>
      </c>
      <c r="J79" s="9">
        <f t="shared" si="30"/>
        <v>35.896954366923794</v>
      </c>
      <c r="K79" s="9">
        <f t="shared" si="30"/>
        <v>62.488262789112241</v>
      </c>
      <c r="L79" s="9">
        <f t="shared" si="30"/>
        <v>69.079376850530949</v>
      </c>
      <c r="M79" s="9">
        <f t="shared" si="30"/>
        <v>66.275306248885101</v>
      </c>
      <c r="N79" s="9">
        <f t="shared" si="30"/>
        <v>66.356392590684905</v>
      </c>
      <c r="O79" s="9">
        <f t="shared" si="30"/>
        <v>67.935215152748626</v>
      </c>
      <c r="P79" s="9">
        <f t="shared" si="30"/>
        <v>72.700501090197065</v>
      </c>
      <c r="Q79" s="9">
        <f t="shared" si="30"/>
        <v>68.632034621478851</v>
      </c>
      <c r="R79" s="9">
        <f t="shared" si="30"/>
        <v>78.601293372672899</v>
      </c>
      <c r="S79" s="9">
        <f t="shared" si="30"/>
        <v>80.084926855009243</v>
      </c>
      <c r="T79" s="9">
        <f t="shared" si="30"/>
        <v>64.316749176750534</v>
      </c>
      <c r="U79" s="9">
        <f t="shared" si="30"/>
        <v>63.762557488796759</v>
      </c>
      <c r="V79" s="9">
        <f t="shared" si="30"/>
        <v>61.792454995763208</v>
      </c>
      <c r="W79" s="9">
        <f t="shared" si="30"/>
        <v>58.775248935246374</v>
      </c>
      <c r="X79" s="9">
        <f t="shared" si="30"/>
        <v>53.081911842265988</v>
      </c>
      <c r="Y79" s="9">
        <f t="shared" si="30"/>
        <v>55.011510889222805</v>
      </c>
      <c r="Z79" s="9">
        <f t="shared" si="30"/>
        <v>62.080561564474543</v>
      </c>
      <c r="AA79" s="9">
        <f t="shared" si="30"/>
        <v>79.151318185085842</v>
      </c>
      <c r="AB79" s="9">
        <f t="shared" si="30"/>
        <v>71.960384723085454</v>
      </c>
      <c r="AC79" s="9">
        <f t="shared" si="30"/>
        <v>64.429478811989696</v>
      </c>
      <c r="AD79" s="13"/>
    </row>
    <row r="80" spans="1:32" x14ac:dyDescent="0.25">
      <c r="A80" s="55"/>
      <c r="B80" s="50"/>
      <c r="C80" s="2" t="s">
        <v>36</v>
      </c>
      <c r="D80" s="2"/>
      <c r="E80" s="8">
        <f t="shared" ref="E80:AC80" si="31">E78/E77</f>
        <v>0.1717948717948718</v>
      </c>
      <c r="F80" s="8">
        <f t="shared" si="31"/>
        <v>0.18235294117647061</v>
      </c>
      <c r="G80" s="8">
        <f t="shared" si="31"/>
        <v>0.20703124999999997</v>
      </c>
      <c r="H80" s="8">
        <f t="shared" si="31"/>
        <v>0.20158102766798419</v>
      </c>
      <c r="I80" s="8">
        <f t="shared" si="31"/>
        <v>0.23333333333333334</v>
      </c>
      <c r="J80" s="8">
        <f t="shared" si="31"/>
        <v>0.16734693877551018</v>
      </c>
      <c r="K80" s="8">
        <f t="shared" si="31"/>
        <v>8.1206496519721574E-2</v>
      </c>
      <c r="L80" s="8">
        <f t="shared" si="31"/>
        <v>9.2436974789915971E-2</v>
      </c>
      <c r="M80" s="8">
        <f t="shared" si="31"/>
        <v>0.10745614035087719</v>
      </c>
      <c r="N80" s="8">
        <f t="shared" si="31"/>
        <v>0.11842105263157895</v>
      </c>
      <c r="O80" s="8">
        <f t="shared" si="31"/>
        <v>0.11563169164882227</v>
      </c>
      <c r="P80" s="8">
        <f t="shared" si="31"/>
        <v>0.12825651302605212</v>
      </c>
      <c r="Q80" s="8">
        <f t="shared" si="31"/>
        <v>0.12951167728237792</v>
      </c>
      <c r="R80" s="8">
        <f t="shared" si="31"/>
        <v>0.13543599257884972</v>
      </c>
      <c r="S80" s="8">
        <f t="shared" si="31"/>
        <v>0.12363636363636363</v>
      </c>
      <c r="T80" s="8">
        <f t="shared" si="31"/>
        <v>0.15227272727272728</v>
      </c>
      <c r="U80" s="8">
        <f t="shared" si="31"/>
        <v>0.13958810068649885</v>
      </c>
      <c r="V80" s="8">
        <f t="shared" si="31"/>
        <v>0.16350710900473933</v>
      </c>
      <c r="W80" s="8">
        <f t="shared" si="31"/>
        <v>0.16957605985037405</v>
      </c>
      <c r="X80" s="8">
        <f t="shared" si="31"/>
        <v>0.20277777777777778</v>
      </c>
      <c r="Y80" s="8">
        <f t="shared" si="31"/>
        <v>0.18983957219251338</v>
      </c>
      <c r="Z80" s="8">
        <f t="shared" si="31"/>
        <v>0.17730496453900707</v>
      </c>
      <c r="AA80" s="8">
        <f t="shared" si="31"/>
        <v>0.14575645756457564</v>
      </c>
      <c r="AB80" s="8">
        <f t="shared" si="31"/>
        <v>0.16904276985743383</v>
      </c>
      <c r="AC80" s="8">
        <f t="shared" si="31"/>
        <v>0.16363636363636364</v>
      </c>
      <c r="AD80" s="13"/>
    </row>
    <row r="81" spans="1:32" ht="15.75" thickBot="1" x14ac:dyDescent="0.3">
      <c r="A81" s="56"/>
      <c r="B81" s="64"/>
      <c r="C81" s="14" t="s">
        <v>37</v>
      </c>
      <c r="D81" s="14"/>
      <c r="E81" s="18">
        <f t="shared" ref="E81:AC81" si="32">COS(ATAN(E80))</f>
        <v>0.9855620715094443</v>
      </c>
      <c r="F81" s="18">
        <f t="shared" si="32"/>
        <v>0.98377718751248289</v>
      </c>
      <c r="G81" s="18">
        <f t="shared" si="32"/>
        <v>0.97923424166601258</v>
      </c>
      <c r="H81" s="18">
        <f t="shared" si="32"/>
        <v>0.98028149479508286</v>
      </c>
      <c r="I81" s="18">
        <f t="shared" si="32"/>
        <v>0.97384120974179322</v>
      </c>
      <c r="J81" s="18">
        <f t="shared" si="32"/>
        <v>0.98628490638969646</v>
      </c>
      <c r="K81" s="18">
        <f t="shared" si="32"/>
        <v>0.99671897111967223</v>
      </c>
      <c r="L81" s="18">
        <f t="shared" si="32"/>
        <v>0.99575488812622914</v>
      </c>
      <c r="M81" s="18">
        <f t="shared" si="32"/>
        <v>0.99427611107167024</v>
      </c>
      <c r="N81" s="18">
        <f t="shared" si="32"/>
        <v>0.9930611231942692</v>
      </c>
      <c r="O81" s="18">
        <f t="shared" si="32"/>
        <v>0.99338095833229356</v>
      </c>
      <c r="P81" s="18">
        <f t="shared" si="32"/>
        <v>0.99187523480933282</v>
      </c>
      <c r="Q81" s="18">
        <f t="shared" si="32"/>
        <v>0.99171741287308346</v>
      </c>
      <c r="R81" s="18">
        <f t="shared" si="32"/>
        <v>0.99095282110821448</v>
      </c>
      <c r="S81" s="18">
        <f t="shared" si="32"/>
        <v>0.99244354596242945</v>
      </c>
      <c r="T81" s="18">
        <f t="shared" si="32"/>
        <v>0.98860430358762996</v>
      </c>
      <c r="U81" s="18">
        <f t="shared" si="32"/>
        <v>0.99039768015008967</v>
      </c>
      <c r="V81" s="18">
        <f t="shared" si="32"/>
        <v>0.98689490430051441</v>
      </c>
      <c r="W81" s="18">
        <f t="shared" si="32"/>
        <v>0.98592482258058867</v>
      </c>
      <c r="X81" s="18">
        <f t="shared" si="32"/>
        <v>0.98005364881866031</v>
      </c>
      <c r="Y81" s="18">
        <f t="shared" si="32"/>
        <v>0.98245334296307374</v>
      </c>
      <c r="Z81" s="18">
        <f t="shared" si="32"/>
        <v>0.98464263353309756</v>
      </c>
      <c r="AA81" s="18">
        <f t="shared" si="32"/>
        <v>0.98954384106168347</v>
      </c>
      <c r="AB81" s="18">
        <f t="shared" si="32"/>
        <v>0.98601136581571114</v>
      </c>
      <c r="AC81" s="18">
        <f t="shared" si="32"/>
        <v>0.98687458289774954</v>
      </c>
      <c r="AD81" s="16"/>
    </row>
    <row r="82" spans="1:32" x14ac:dyDescent="0.25">
      <c r="A82" s="54" t="s">
        <v>58</v>
      </c>
      <c r="B82" s="63" t="s">
        <v>47</v>
      </c>
      <c r="C82" s="11" t="s">
        <v>30</v>
      </c>
      <c r="D82" s="11" t="s">
        <v>31</v>
      </c>
      <c r="E82" s="17">
        <v>6</v>
      </c>
      <c r="F82" s="17">
        <v>6</v>
      </c>
      <c r="G82" s="17">
        <v>6</v>
      </c>
      <c r="H82" s="17">
        <v>6</v>
      </c>
      <c r="I82" s="17">
        <v>6</v>
      </c>
      <c r="J82" s="17">
        <v>6</v>
      </c>
      <c r="K82" s="17">
        <v>6</v>
      </c>
      <c r="L82" s="17">
        <v>6</v>
      </c>
      <c r="M82" s="17">
        <v>6</v>
      </c>
      <c r="N82" s="17">
        <v>6</v>
      </c>
      <c r="O82" s="17">
        <v>6</v>
      </c>
      <c r="P82" s="17">
        <v>6</v>
      </c>
      <c r="Q82" s="17">
        <v>6</v>
      </c>
      <c r="R82" s="17">
        <v>6</v>
      </c>
      <c r="S82" s="17">
        <v>6</v>
      </c>
      <c r="T82" s="17">
        <v>6</v>
      </c>
      <c r="U82" s="17">
        <v>6</v>
      </c>
      <c r="V82" s="17">
        <v>6</v>
      </c>
      <c r="W82" s="17">
        <v>6</v>
      </c>
      <c r="X82" s="17">
        <v>6</v>
      </c>
      <c r="Y82" s="17">
        <v>6</v>
      </c>
      <c r="Z82" s="17">
        <v>6</v>
      </c>
      <c r="AA82" s="17">
        <v>6</v>
      </c>
      <c r="AB82" s="17">
        <v>6</v>
      </c>
      <c r="AC82" s="17">
        <v>6</v>
      </c>
      <c r="AD82" s="12"/>
      <c r="AE82" s="31"/>
      <c r="AF82" s="30"/>
    </row>
    <row r="83" spans="1:32" x14ac:dyDescent="0.25">
      <c r="A83" s="55"/>
      <c r="B83" s="50"/>
      <c r="C83" s="1" t="s">
        <v>32</v>
      </c>
      <c r="D83" s="1" t="s">
        <v>38</v>
      </c>
      <c r="E83" s="6">
        <v>77.67</v>
      </c>
      <c r="F83" s="6">
        <v>122.57999999999998</v>
      </c>
      <c r="G83" s="6">
        <v>139.68</v>
      </c>
      <c r="H83" s="6">
        <v>143.55000000000001</v>
      </c>
      <c r="I83" s="6">
        <v>77.489999999999995</v>
      </c>
      <c r="J83" s="6">
        <v>133.83000000000001</v>
      </c>
      <c r="K83" s="6">
        <v>87.66</v>
      </c>
      <c r="L83" s="6">
        <v>350.82</v>
      </c>
      <c r="M83" s="6">
        <v>305.73</v>
      </c>
      <c r="N83" s="6">
        <v>349.46999999999997</v>
      </c>
      <c r="O83" s="6">
        <v>295.29000000000002</v>
      </c>
      <c r="P83" s="6">
        <v>257.13</v>
      </c>
      <c r="Q83" s="6">
        <v>290.25</v>
      </c>
      <c r="R83" s="6">
        <v>303.48</v>
      </c>
      <c r="S83" s="6">
        <v>296.27999999999997</v>
      </c>
      <c r="T83" s="6">
        <v>261.54000000000002</v>
      </c>
      <c r="U83" s="6">
        <v>295.2</v>
      </c>
      <c r="V83" s="6">
        <v>254.24999999999997</v>
      </c>
      <c r="W83" s="6">
        <v>266.58000000000004</v>
      </c>
      <c r="X83" s="6">
        <v>192.06</v>
      </c>
      <c r="Y83" s="6">
        <v>174.51</v>
      </c>
      <c r="Z83" s="6">
        <v>170.91000000000003</v>
      </c>
      <c r="AA83" s="6">
        <v>168.57</v>
      </c>
      <c r="AB83" s="6">
        <v>131.57999999999998</v>
      </c>
      <c r="AC83" s="6">
        <v>77.67</v>
      </c>
      <c r="AD83" s="21"/>
      <c r="AE83" s="29">
        <f>SUM(E83:AC83)</f>
        <v>5223.78</v>
      </c>
      <c r="AF83" s="32">
        <f>AE83*30</f>
        <v>156713.4</v>
      </c>
    </row>
    <row r="84" spans="1:32" x14ac:dyDescent="0.25">
      <c r="A84" s="55"/>
      <c r="B84" s="50"/>
      <c r="C84" s="1" t="s">
        <v>33</v>
      </c>
      <c r="D84" s="2" t="s">
        <v>39</v>
      </c>
      <c r="E84" s="7">
        <v>167.58</v>
      </c>
      <c r="F84" s="7">
        <v>174.95999999999998</v>
      </c>
      <c r="G84" s="7">
        <v>177.75</v>
      </c>
      <c r="H84" s="7">
        <v>176.58</v>
      </c>
      <c r="I84" s="7">
        <v>152.10000000000002</v>
      </c>
      <c r="J84" s="7">
        <v>159.12</v>
      </c>
      <c r="K84" s="7">
        <v>155.34</v>
      </c>
      <c r="L84" s="7">
        <v>354.87</v>
      </c>
      <c r="M84" s="7">
        <v>347.85</v>
      </c>
      <c r="N84" s="7">
        <v>327.87</v>
      </c>
      <c r="O84" s="7">
        <v>337.95</v>
      </c>
      <c r="P84" s="7">
        <v>232.65</v>
      </c>
      <c r="Q84" s="7">
        <v>333.9</v>
      </c>
      <c r="R84" s="7">
        <v>316.35000000000002</v>
      </c>
      <c r="S84" s="7">
        <v>314.64000000000004</v>
      </c>
      <c r="T84" s="7">
        <v>301.40999999999997</v>
      </c>
      <c r="U84" s="7">
        <v>283.14</v>
      </c>
      <c r="V84" s="7">
        <v>311.39999999999998</v>
      </c>
      <c r="W84" s="7">
        <v>300.41999999999996</v>
      </c>
      <c r="X84" s="7">
        <v>225.09</v>
      </c>
      <c r="Y84" s="7">
        <v>243.99</v>
      </c>
      <c r="Z84" s="7">
        <v>230.85</v>
      </c>
      <c r="AA84" s="7">
        <v>228.86999999999998</v>
      </c>
      <c r="AB84" s="7">
        <v>189.54000000000002</v>
      </c>
      <c r="AC84" s="7">
        <v>167.58</v>
      </c>
      <c r="AD84" s="13"/>
    </row>
    <row r="85" spans="1:32" x14ac:dyDescent="0.25">
      <c r="A85" s="55"/>
      <c r="B85" s="50"/>
      <c r="C85" s="1" t="s">
        <v>34</v>
      </c>
      <c r="D85" s="2" t="s">
        <v>35</v>
      </c>
      <c r="E85" s="9">
        <f t="shared" ref="E85:AC85" si="33">SQRT(POWER(E83,2)+POWER(E84,2))/E82/1.73</f>
        <v>17.794250344345809</v>
      </c>
      <c r="F85" s="9">
        <f t="shared" si="33"/>
        <v>20.580717659738919</v>
      </c>
      <c r="G85" s="9">
        <f t="shared" si="33"/>
        <v>21.778940232000625</v>
      </c>
      <c r="H85" s="9">
        <f t="shared" si="33"/>
        <v>21.923679159956645</v>
      </c>
      <c r="I85" s="9">
        <f t="shared" si="33"/>
        <v>16.44526168928715</v>
      </c>
      <c r="J85" s="9">
        <f t="shared" si="33"/>
        <v>20.030577589223945</v>
      </c>
      <c r="K85" s="9">
        <f t="shared" si="33"/>
        <v>17.18371990802272</v>
      </c>
      <c r="L85" s="9">
        <f t="shared" si="33"/>
        <v>48.073834495485535</v>
      </c>
      <c r="M85" s="9">
        <f t="shared" si="33"/>
        <v>44.615563594091292</v>
      </c>
      <c r="N85" s="9">
        <f t="shared" si="33"/>
        <v>46.165238646051471</v>
      </c>
      <c r="O85" s="9">
        <f t="shared" si="33"/>
        <v>43.235378512978777</v>
      </c>
      <c r="P85" s="9">
        <f t="shared" si="33"/>
        <v>33.406462405179646</v>
      </c>
      <c r="Q85" s="9">
        <f t="shared" si="33"/>
        <v>42.622221774178108</v>
      </c>
      <c r="R85" s="9">
        <f t="shared" si="33"/>
        <v>42.233185541399855</v>
      </c>
      <c r="S85" s="9">
        <f t="shared" si="33"/>
        <v>41.63590676326222</v>
      </c>
      <c r="T85" s="9">
        <f t="shared" si="33"/>
        <v>38.445361446686221</v>
      </c>
      <c r="U85" s="9">
        <f t="shared" si="33"/>
        <v>39.406265838018726</v>
      </c>
      <c r="V85" s="9">
        <f t="shared" si="33"/>
        <v>38.729404803304035</v>
      </c>
      <c r="W85" s="9">
        <f t="shared" si="33"/>
        <v>38.693927439789491</v>
      </c>
      <c r="X85" s="9">
        <f t="shared" si="33"/>
        <v>28.506050520931772</v>
      </c>
      <c r="Y85" s="9">
        <f t="shared" si="33"/>
        <v>28.899303076949607</v>
      </c>
      <c r="Z85" s="9">
        <f t="shared" si="33"/>
        <v>27.671630815567237</v>
      </c>
      <c r="AA85" s="9">
        <f t="shared" si="33"/>
        <v>27.384267542836149</v>
      </c>
      <c r="AB85" s="9">
        <f t="shared" si="33"/>
        <v>22.228819544082079</v>
      </c>
      <c r="AC85" s="9">
        <f t="shared" si="33"/>
        <v>17.794250344345809</v>
      </c>
      <c r="AD85" s="13"/>
    </row>
    <row r="86" spans="1:32" x14ac:dyDescent="0.25">
      <c r="A86" s="55"/>
      <c r="B86" s="50"/>
      <c r="C86" s="2" t="s">
        <v>36</v>
      </c>
      <c r="D86" s="2"/>
      <c r="E86" s="8">
        <f t="shared" ref="E86:AC86" si="34">E84/E83</f>
        <v>2.1575898030127463</v>
      </c>
      <c r="F86" s="8">
        <f t="shared" si="34"/>
        <v>1.4273127753303965</v>
      </c>
      <c r="G86" s="8">
        <f t="shared" si="34"/>
        <v>1.2725515463917525</v>
      </c>
      <c r="H86" s="8">
        <f t="shared" si="34"/>
        <v>1.2300940438871473</v>
      </c>
      <c r="I86" s="8">
        <f t="shared" si="34"/>
        <v>1.9628339140534268</v>
      </c>
      <c r="J86" s="8">
        <f t="shared" si="34"/>
        <v>1.1889710827168796</v>
      </c>
      <c r="K86" s="8">
        <f t="shared" si="34"/>
        <v>1.7720739219712527</v>
      </c>
      <c r="L86" s="8">
        <f t="shared" si="34"/>
        <v>1.0115443817342227</v>
      </c>
      <c r="M86" s="8">
        <f t="shared" si="34"/>
        <v>1.1377686193700325</v>
      </c>
      <c r="N86" s="8">
        <f t="shared" si="34"/>
        <v>0.93819211949523573</v>
      </c>
      <c r="O86" s="8">
        <f t="shared" si="34"/>
        <v>1.1444681499542821</v>
      </c>
      <c r="P86" s="8">
        <f t="shared" si="34"/>
        <v>0.90479523976198817</v>
      </c>
      <c r="Q86" s="8">
        <f t="shared" si="34"/>
        <v>1.1503875968992248</v>
      </c>
      <c r="R86" s="8">
        <f t="shared" si="34"/>
        <v>1.0424080664294189</v>
      </c>
      <c r="S86" s="8">
        <f t="shared" si="34"/>
        <v>1.0619684082624548</v>
      </c>
      <c r="T86" s="8">
        <f t="shared" si="34"/>
        <v>1.1524432209222297</v>
      </c>
      <c r="U86" s="8">
        <f t="shared" si="34"/>
        <v>0.9591463414634146</v>
      </c>
      <c r="V86" s="8">
        <f t="shared" si="34"/>
        <v>1.2247787610619469</v>
      </c>
      <c r="W86" s="8">
        <f t="shared" si="34"/>
        <v>1.1269412559081697</v>
      </c>
      <c r="X86" s="8">
        <f t="shared" si="34"/>
        <v>1.1719775070290535</v>
      </c>
      <c r="Y86" s="8">
        <f t="shared" si="34"/>
        <v>1.3981433728726149</v>
      </c>
      <c r="Z86" s="8">
        <f t="shared" si="34"/>
        <v>1.3507109004739335</v>
      </c>
      <c r="AA86" s="8">
        <f t="shared" si="34"/>
        <v>1.3577148958889482</v>
      </c>
      <c r="AB86" s="8">
        <f t="shared" si="34"/>
        <v>1.4404924760601918</v>
      </c>
      <c r="AC86" s="8">
        <f t="shared" si="34"/>
        <v>2.1575898030127463</v>
      </c>
      <c r="AD86" s="13"/>
    </row>
    <row r="87" spans="1:32" ht="15.75" thickBot="1" x14ac:dyDescent="0.3">
      <c r="A87" s="56"/>
      <c r="B87" s="64"/>
      <c r="C87" s="14" t="s">
        <v>37</v>
      </c>
      <c r="D87" s="14"/>
      <c r="E87" s="18">
        <f t="shared" ref="E87:AC87" si="35">COS(ATAN(E86))</f>
        <v>0.42050992959729921</v>
      </c>
      <c r="F87" s="18">
        <f t="shared" si="35"/>
        <v>0.57380159186650559</v>
      </c>
      <c r="G87" s="18">
        <f t="shared" si="35"/>
        <v>0.61787429762406754</v>
      </c>
      <c r="H87" s="18">
        <f t="shared" si="35"/>
        <v>0.63080104702706641</v>
      </c>
      <c r="I87" s="18">
        <f t="shared" si="35"/>
        <v>0.45394947554639609</v>
      </c>
      <c r="J87" s="18">
        <f t="shared" si="35"/>
        <v>0.64366908674422074</v>
      </c>
      <c r="K87" s="18">
        <f t="shared" si="35"/>
        <v>0.49145858698845957</v>
      </c>
      <c r="L87" s="18">
        <f t="shared" si="35"/>
        <v>0.70303707236928459</v>
      </c>
      <c r="M87" s="18">
        <f t="shared" si="35"/>
        <v>0.66016777224650514</v>
      </c>
      <c r="N87" s="18">
        <f t="shared" si="35"/>
        <v>0.72928530308124095</v>
      </c>
      <c r="O87" s="18">
        <f t="shared" si="35"/>
        <v>0.65797913322472601</v>
      </c>
      <c r="P87" s="18">
        <f t="shared" si="35"/>
        <v>0.74152348129915135</v>
      </c>
      <c r="Q87" s="18">
        <f t="shared" si="35"/>
        <v>0.65605279550690299</v>
      </c>
      <c r="R87" s="18">
        <f t="shared" si="35"/>
        <v>0.69227537172144105</v>
      </c>
      <c r="S87" s="18">
        <f t="shared" si="35"/>
        <v>0.68554655872996439</v>
      </c>
      <c r="T87" s="18">
        <f t="shared" si="35"/>
        <v>0.65538548328771973</v>
      </c>
      <c r="U87" s="18">
        <f t="shared" si="35"/>
        <v>0.72169503386295419</v>
      </c>
      <c r="V87" s="18">
        <f t="shared" si="35"/>
        <v>0.63244503181958456</v>
      </c>
      <c r="W87" s="18">
        <f t="shared" si="35"/>
        <v>0.6637238095000475</v>
      </c>
      <c r="X87" s="18">
        <f t="shared" si="35"/>
        <v>0.64908641622675423</v>
      </c>
      <c r="Y87" s="18">
        <f t="shared" si="35"/>
        <v>0.58174893296071351</v>
      </c>
      <c r="Z87" s="18">
        <f t="shared" si="35"/>
        <v>0.59502520934950642</v>
      </c>
      <c r="AA87" s="18">
        <f t="shared" si="35"/>
        <v>0.59303701907163142</v>
      </c>
      <c r="AB87" s="18">
        <f t="shared" si="35"/>
        <v>0.57026422626249895</v>
      </c>
      <c r="AC87" s="18">
        <f t="shared" si="35"/>
        <v>0.42050992959729921</v>
      </c>
      <c r="AD87" s="16"/>
    </row>
    <row r="88" spans="1:32" ht="15" customHeight="1" x14ac:dyDescent="0.25">
      <c r="A88" s="54" t="s">
        <v>57</v>
      </c>
      <c r="B88" s="63" t="s">
        <v>48</v>
      </c>
      <c r="C88" s="11" t="s">
        <v>30</v>
      </c>
      <c r="D88" s="11" t="s">
        <v>31</v>
      </c>
      <c r="E88" s="17">
        <v>6</v>
      </c>
      <c r="F88" s="17">
        <v>6</v>
      </c>
      <c r="G88" s="17">
        <v>6</v>
      </c>
      <c r="H88" s="17">
        <v>6</v>
      </c>
      <c r="I88" s="17">
        <v>6</v>
      </c>
      <c r="J88" s="17">
        <v>6</v>
      </c>
      <c r="K88" s="17">
        <v>6</v>
      </c>
      <c r="L88" s="17">
        <v>6</v>
      </c>
      <c r="M88" s="17">
        <v>6</v>
      </c>
      <c r="N88" s="17">
        <v>6</v>
      </c>
      <c r="O88" s="17">
        <v>6</v>
      </c>
      <c r="P88" s="17">
        <v>6</v>
      </c>
      <c r="Q88" s="17">
        <v>6</v>
      </c>
      <c r="R88" s="17">
        <v>6</v>
      </c>
      <c r="S88" s="17">
        <v>6</v>
      </c>
      <c r="T88" s="17">
        <v>6</v>
      </c>
      <c r="U88" s="17">
        <v>6</v>
      </c>
      <c r="V88" s="17">
        <v>6</v>
      </c>
      <c r="W88" s="17">
        <v>6</v>
      </c>
      <c r="X88" s="17">
        <v>6</v>
      </c>
      <c r="Y88" s="17">
        <v>6</v>
      </c>
      <c r="Z88" s="17">
        <v>6</v>
      </c>
      <c r="AA88" s="17">
        <v>6</v>
      </c>
      <c r="AB88" s="17">
        <v>6</v>
      </c>
      <c r="AC88" s="17">
        <v>6</v>
      </c>
      <c r="AD88" s="12"/>
      <c r="AE88" s="31"/>
      <c r="AF88" s="30"/>
    </row>
    <row r="89" spans="1:32" x14ac:dyDescent="0.25">
      <c r="A89" s="55"/>
      <c r="B89" s="50"/>
      <c r="C89" s="1" t="s">
        <v>32</v>
      </c>
      <c r="D89" s="1" t="s">
        <v>38</v>
      </c>
      <c r="E89" s="6">
        <v>27.9</v>
      </c>
      <c r="F89" s="6">
        <v>23.040000000000003</v>
      </c>
      <c r="G89" s="6">
        <v>21.869999999999997</v>
      </c>
      <c r="H89" s="6">
        <v>21.33</v>
      </c>
      <c r="I89" s="6">
        <v>21.060000000000002</v>
      </c>
      <c r="J89" s="6">
        <v>19.440000000000001</v>
      </c>
      <c r="K89" s="6">
        <v>21.15</v>
      </c>
      <c r="L89" s="6">
        <v>21.51</v>
      </c>
      <c r="M89" s="6">
        <v>25.83</v>
      </c>
      <c r="N89" s="6">
        <v>46.980000000000004</v>
      </c>
      <c r="O89" s="6">
        <v>74.069999999999993</v>
      </c>
      <c r="P89" s="6">
        <v>58.769999999999996</v>
      </c>
      <c r="Q89" s="6">
        <v>48.510000000000005</v>
      </c>
      <c r="R89" s="6">
        <v>26.82</v>
      </c>
      <c r="S89" s="6">
        <v>64.08</v>
      </c>
      <c r="T89" s="6">
        <v>73.89</v>
      </c>
      <c r="U89" s="6">
        <v>43.65</v>
      </c>
      <c r="V89" s="6">
        <v>34.020000000000003</v>
      </c>
      <c r="W89" s="6">
        <v>29.61</v>
      </c>
      <c r="X89" s="6">
        <v>30.150000000000002</v>
      </c>
      <c r="Y89" s="6">
        <v>24.12</v>
      </c>
      <c r="Z89" s="6">
        <v>24.03</v>
      </c>
      <c r="AA89" s="6">
        <v>23.22</v>
      </c>
      <c r="AB89" s="6">
        <v>19.89</v>
      </c>
      <c r="AC89" s="6">
        <v>27.9</v>
      </c>
      <c r="AD89" s="21"/>
      <c r="AE89" s="29">
        <f>SUM(E89:AC89)</f>
        <v>852.83999999999992</v>
      </c>
      <c r="AF89" s="28">
        <f>AE89*30</f>
        <v>25585.199999999997</v>
      </c>
    </row>
    <row r="90" spans="1:32" x14ac:dyDescent="0.25">
      <c r="A90" s="55"/>
      <c r="B90" s="50"/>
      <c r="C90" s="1" t="s">
        <v>33</v>
      </c>
      <c r="D90" s="2" t="s">
        <v>39</v>
      </c>
      <c r="E90" s="7">
        <v>35.28</v>
      </c>
      <c r="F90" s="7">
        <v>32.85</v>
      </c>
      <c r="G90" s="7">
        <v>31.050000000000004</v>
      </c>
      <c r="H90" s="7">
        <v>32.580000000000005</v>
      </c>
      <c r="I90" s="7">
        <v>30.689999999999998</v>
      </c>
      <c r="J90" s="7">
        <v>30.06</v>
      </c>
      <c r="K90" s="7">
        <v>31.319999999999997</v>
      </c>
      <c r="L90" s="7">
        <v>30.96</v>
      </c>
      <c r="M90" s="7">
        <v>30.78</v>
      </c>
      <c r="N90" s="7">
        <v>63.18</v>
      </c>
      <c r="O90" s="7">
        <v>70.56</v>
      </c>
      <c r="P90" s="7">
        <v>67.41</v>
      </c>
      <c r="Q90" s="7">
        <v>58.679999999999993</v>
      </c>
      <c r="R90" s="7">
        <v>31.500000000000004</v>
      </c>
      <c r="S90" s="7">
        <v>61.92</v>
      </c>
      <c r="T90" s="7">
        <v>74.34</v>
      </c>
      <c r="U90" s="7">
        <v>50.22</v>
      </c>
      <c r="V90" s="7">
        <v>41.129999999999995</v>
      </c>
      <c r="W90" s="7">
        <v>42.21</v>
      </c>
      <c r="X90" s="7">
        <v>42.3</v>
      </c>
      <c r="Y90" s="7">
        <v>34.65</v>
      </c>
      <c r="Z90" s="7">
        <v>34.11</v>
      </c>
      <c r="AA90" s="7">
        <v>30.509999999999998</v>
      </c>
      <c r="AB90" s="7">
        <v>32.04</v>
      </c>
      <c r="AC90" s="7">
        <v>35.28</v>
      </c>
      <c r="AD90" s="13"/>
    </row>
    <row r="91" spans="1:32" x14ac:dyDescent="0.25">
      <c r="A91" s="55"/>
      <c r="B91" s="50"/>
      <c r="C91" s="1" t="s">
        <v>34</v>
      </c>
      <c r="D91" s="2" t="s">
        <v>35</v>
      </c>
      <c r="E91" s="9">
        <f t="shared" ref="E91:AC91" si="36">SQRT(POWER(E89,2)+POWER(E90,2))/E88/1.73</f>
        <v>4.3332133896910063</v>
      </c>
      <c r="F91" s="9">
        <f t="shared" si="36"/>
        <v>3.8655450808081171</v>
      </c>
      <c r="G91" s="9">
        <f t="shared" si="36"/>
        <v>3.6588568048476797</v>
      </c>
      <c r="H91" s="9">
        <f t="shared" si="36"/>
        <v>3.7515708895247166</v>
      </c>
      <c r="I91" s="9">
        <f t="shared" si="36"/>
        <v>3.5858340853615895</v>
      </c>
      <c r="J91" s="9">
        <f t="shared" si="36"/>
        <v>3.448775036138398</v>
      </c>
      <c r="K91" s="9">
        <f t="shared" si="36"/>
        <v>3.640885557950944</v>
      </c>
      <c r="L91" s="9">
        <f t="shared" si="36"/>
        <v>3.6318717624544643</v>
      </c>
      <c r="M91" s="9">
        <f t="shared" si="36"/>
        <v>3.8711032720165872</v>
      </c>
      <c r="N91" s="9">
        <f t="shared" si="36"/>
        <v>7.5850353240697661</v>
      </c>
      <c r="O91" s="9">
        <f t="shared" si="36"/>
        <v>9.8553917408898801</v>
      </c>
      <c r="P91" s="9">
        <f t="shared" si="36"/>
        <v>8.6157664228722712</v>
      </c>
      <c r="Q91" s="9">
        <f t="shared" si="36"/>
        <v>7.3347937784777297</v>
      </c>
      <c r="R91" s="9">
        <f t="shared" si="36"/>
        <v>3.9856486844508616</v>
      </c>
      <c r="S91" s="9">
        <f t="shared" si="36"/>
        <v>8.5846382509435006</v>
      </c>
      <c r="T91" s="9">
        <f t="shared" si="36"/>
        <v>10.097776606031246</v>
      </c>
      <c r="U91" s="9">
        <f t="shared" si="36"/>
        <v>6.4102593321281072</v>
      </c>
      <c r="V91" s="9">
        <f t="shared" si="36"/>
        <v>5.1422325613679343</v>
      </c>
      <c r="W91" s="9">
        <f t="shared" si="36"/>
        <v>4.9672471303793362</v>
      </c>
      <c r="X91" s="9">
        <f t="shared" si="36"/>
        <v>5.0043625927522521</v>
      </c>
      <c r="Y91" s="9">
        <f t="shared" si="36"/>
        <v>4.0672873460954921</v>
      </c>
      <c r="Z91" s="9">
        <f t="shared" si="36"/>
        <v>4.0197003094385728</v>
      </c>
      <c r="AA91" s="9">
        <f t="shared" si="36"/>
        <v>3.6937332073640174</v>
      </c>
      <c r="AB91" s="9">
        <f t="shared" si="36"/>
        <v>3.6331135200326021</v>
      </c>
      <c r="AC91" s="9">
        <f t="shared" si="36"/>
        <v>4.3332133896910063</v>
      </c>
      <c r="AD91" s="13"/>
    </row>
    <row r="92" spans="1:32" x14ac:dyDescent="0.25">
      <c r="A92" s="55"/>
      <c r="B92" s="50"/>
      <c r="C92" s="2" t="s">
        <v>36</v>
      </c>
      <c r="D92" s="2"/>
      <c r="E92" s="8">
        <f t="shared" ref="E92:AC92" si="37">E90/E89</f>
        <v>1.2645161290322582</v>
      </c>
      <c r="F92" s="8">
        <f t="shared" si="37"/>
        <v>1.42578125</v>
      </c>
      <c r="G92" s="8">
        <f t="shared" si="37"/>
        <v>1.4197530864197534</v>
      </c>
      <c r="H92" s="8">
        <f t="shared" si="37"/>
        <v>1.5274261603375532</v>
      </c>
      <c r="I92" s="8">
        <f t="shared" si="37"/>
        <v>1.457264957264957</v>
      </c>
      <c r="J92" s="8">
        <f t="shared" si="37"/>
        <v>1.5462962962962961</v>
      </c>
      <c r="K92" s="8">
        <f t="shared" si="37"/>
        <v>1.4808510638297872</v>
      </c>
      <c r="L92" s="8">
        <f t="shared" si="37"/>
        <v>1.4393305439330544</v>
      </c>
      <c r="M92" s="8">
        <f t="shared" si="37"/>
        <v>1.1916376306620211</v>
      </c>
      <c r="N92" s="8">
        <f t="shared" si="37"/>
        <v>1.3448275862068964</v>
      </c>
      <c r="O92" s="8">
        <f t="shared" si="37"/>
        <v>0.95261239368165262</v>
      </c>
      <c r="P92" s="8">
        <f t="shared" si="37"/>
        <v>1.1470137825421134</v>
      </c>
      <c r="Q92" s="8">
        <f t="shared" si="37"/>
        <v>1.2096474953617808</v>
      </c>
      <c r="R92" s="8">
        <f t="shared" si="37"/>
        <v>1.1744966442953022</v>
      </c>
      <c r="S92" s="8">
        <f t="shared" si="37"/>
        <v>0.9662921348314607</v>
      </c>
      <c r="T92" s="8">
        <f t="shared" si="37"/>
        <v>1.0060901339829476</v>
      </c>
      <c r="U92" s="8">
        <f t="shared" si="37"/>
        <v>1.1505154639175257</v>
      </c>
      <c r="V92" s="8">
        <f t="shared" si="37"/>
        <v>1.2089947089947088</v>
      </c>
      <c r="W92" s="8">
        <f t="shared" si="37"/>
        <v>1.425531914893617</v>
      </c>
      <c r="X92" s="8">
        <f t="shared" si="37"/>
        <v>1.4029850746268655</v>
      </c>
      <c r="Y92" s="8">
        <f t="shared" si="37"/>
        <v>1.4365671641791045</v>
      </c>
      <c r="Z92" s="8">
        <f t="shared" si="37"/>
        <v>1.4194756554307115</v>
      </c>
      <c r="AA92" s="8">
        <f t="shared" si="37"/>
        <v>1.3139534883720929</v>
      </c>
      <c r="AB92" s="8">
        <f t="shared" si="37"/>
        <v>1.6108597285067872</v>
      </c>
      <c r="AC92" s="8">
        <f t="shared" si="37"/>
        <v>1.2645161290322582</v>
      </c>
      <c r="AD92" s="13"/>
    </row>
    <row r="93" spans="1:32" ht="15.75" thickBot="1" x14ac:dyDescent="0.3">
      <c r="A93" s="56"/>
      <c r="B93" s="64"/>
      <c r="C93" s="14" t="s">
        <v>37</v>
      </c>
      <c r="D93" s="14"/>
      <c r="E93" s="18">
        <f t="shared" ref="E93:AC93" si="38">COS(ATAN(E92))</f>
        <v>0.62029284735224344</v>
      </c>
      <c r="F93" s="18">
        <f t="shared" si="38"/>
        <v>0.57421479578934798</v>
      </c>
      <c r="G93" s="18">
        <f t="shared" si="38"/>
        <v>0.57584555192033104</v>
      </c>
      <c r="H93" s="18">
        <f t="shared" si="38"/>
        <v>0.54774742509477747</v>
      </c>
      <c r="I93" s="18">
        <f t="shared" si="38"/>
        <v>0.56581026500545839</v>
      </c>
      <c r="J93" s="18">
        <f t="shared" si="38"/>
        <v>0.54304277615022745</v>
      </c>
      <c r="K93" s="18">
        <f t="shared" si="38"/>
        <v>0.55963644610735486</v>
      </c>
      <c r="L93" s="18">
        <f t="shared" si="38"/>
        <v>0.57057475340474584</v>
      </c>
      <c r="M93" s="18">
        <f t="shared" si="38"/>
        <v>0.64282431428445719</v>
      </c>
      <c r="N93" s="18">
        <f t="shared" si="38"/>
        <v>0.59670276634456088</v>
      </c>
      <c r="O93" s="18">
        <f t="shared" si="38"/>
        <v>0.72405423730469542</v>
      </c>
      <c r="P93" s="18">
        <f t="shared" si="38"/>
        <v>0.65714986143915743</v>
      </c>
      <c r="Q93" s="18">
        <f t="shared" si="38"/>
        <v>0.63715634628165396</v>
      </c>
      <c r="R93" s="18">
        <f t="shared" si="38"/>
        <v>0.6482796737660107</v>
      </c>
      <c r="S93" s="18">
        <f t="shared" si="38"/>
        <v>0.71912295243725433</v>
      </c>
      <c r="T93" s="18">
        <f t="shared" si="38"/>
        <v>0.70495688185207239</v>
      </c>
      <c r="U93" s="18">
        <f t="shared" si="38"/>
        <v>0.65601126167584645</v>
      </c>
      <c r="V93" s="18">
        <f t="shared" si="38"/>
        <v>0.63736064215014365</v>
      </c>
      <c r="W93" s="18">
        <f t="shared" si="38"/>
        <v>0.57428210861969298</v>
      </c>
      <c r="X93" s="18">
        <f t="shared" si="38"/>
        <v>0.58041842964444146</v>
      </c>
      <c r="Y93" s="18">
        <f t="shared" si="38"/>
        <v>0.57131429973739611</v>
      </c>
      <c r="Z93" s="18">
        <f t="shared" si="38"/>
        <v>0.57592077108291728</v>
      </c>
      <c r="AA93" s="18">
        <f t="shared" si="38"/>
        <v>0.60561878567553074</v>
      </c>
      <c r="AB93" s="18">
        <f t="shared" si="38"/>
        <v>0.52742226757645361</v>
      </c>
      <c r="AC93" s="18">
        <f t="shared" si="38"/>
        <v>0.62029284735224344</v>
      </c>
      <c r="AD93" s="16"/>
    </row>
    <row r="94" spans="1:32" x14ac:dyDescent="0.25">
      <c r="A94" s="3"/>
      <c r="B94" s="4"/>
      <c r="C94" s="4"/>
      <c r="D94" s="4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4"/>
    </row>
    <row r="95" spans="1:32" x14ac:dyDescent="0.25">
      <c r="E95" s="46" t="s">
        <v>70</v>
      </c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</row>
    <row r="96" spans="1:32" ht="15.75" thickBot="1" x14ac:dyDescent="0.3">
      <c r="E96" s="45" t="s">
        <v>35</v>
      </c>
      <c r="F96" s="45" t="s">
        <v>71</v>
      </c>
      <c r="G96" s="45" t="s">
        <v>72</v>
      </c>
    </row>
    <row r="97" spans="1:9" x14ac:dyDescent="0.25">
      <c r="A97" s="54" t="s">
        <v>73</v>
      </c>
      <c r="B97" s="63" t="s">
        <v>41</v>
      </c>
      <c r="C97" s="11" t="s">
        <v>30</v>
      </c>
      <c r="D97" s="11" t="s">
        <v>31</v>
      </c>
      <c r="E97" s="17">
        <v>0.4</v>
      </c>
      <c r="F97" s="17"/>
      <c r="G97" s="17"/>
      <c r="H97" s="31"/>
      <c r="I97" s="30"/>
    </row>
    <row r="98" spans="1:9" x14ac:dyDescent="0.25">
      <c r="A98" s="55"/>
      <c r="B98" s="50"/>
      <c r="C98" s="1" t="s">
        <v>32</v>
      </c>
      <c r="D98" s="1" t="s">
        <v>38</v>
      </c>
      <c r="E98" s="6"/>
      <c r="F98" s="6"/>
      <c r="G98" s="6"/>
      <c r="H98" s="29"/>
      <c r="I98" s="28"/>
    </row>
    <row r="99" spans="1:9" x14ac:dyDescent="0.25">
      <c r="A99" s="55"/>
      <c r="B99" s="50"/>
      <c r="C99" s="1" t="s">
        <v>33</v>
      </c>
      <c r="D99" s="43" t="s">
        <v>39</v>
      </c>
      <c r="E99" s="7"/>
      <c r="F99" s="7"/>
      <c r="G99" s="7"/>
      <c r="H99" s="27"/>
      <c r="I99" s="27"/>
    </row>
    <row r="100" spans="1:9" x14ac:dyDescent="0.25">
      <c r="A100" s="55"/>
      <c r="B100" s="50"/>
      <c r="C100" s="1" t="s">
        <v>34</v>
      </c>
      <c r="D100" s="43" t="s">
        <v>35</v>
      </c>
      <c r="E100" s="9">
        <v>5</v>
      </c>
      <c r="F100" s="9">
        <v>10</v>
      </c>
      <c r="G100" s="9">
        <v>10</v>
      </c>
      <c r="H100" s="27"/>
      <c r="I100" s="27"/>
    </row>
    <row r="101" spans="1:9" x14ac:dyDescent="0.25">
      <c r="A101" s="55"/>
      <c r="B101" s="50"/>
      <c r="C101" s="43" t="s">
        <v>36</v>
      </c>
      <c r="D101" s="43"/>
      <c r="E101" s="8"/>
      <c r="F101" s="8"/>
      <c r="G101" s="8"/>
      <c r="H101" s="27"/>
      <c r="I101" s="27"/>
    </row>
    <row r="102" spans="1:9" ht="15.75" thickBot="1" x14ac:dyDescent="0.3">
      <c r="A102" s="56"/>
      <c r="B102" s="64"/>
      <c r="C102" s="44" t="s">
        <v>37</v>
      </c>
      <c r="D102" s="44"/>
      <c r="E102" s="18"/>
      <c r="F102" s="18"/>
      <c r="G102" s="18"/>
      <c r="H102" s="27"/>
      <c r="I102" s="27"/>
    </row>
  </sheetData>
  <mergeCells count="42">
    <mergeCell ref="A88:A93"/>
    <mergeCell ref="B88:B93"/>
    <mergeCell ref="A70:A75"/>
    <mergeCell ref="B70:B75"/>
    <mergeCell ref="A76:A81"/>
    <mergeCell ref="B76:B81"/>
    <mergeCell ref="A82:A87"/>
    <mergeCell ref="B82:B87"/>
    <mergeCell ref="A52:A57"/>
    <mergeCell ref="B52:B57"/>
    <mergeCell ref="A58:A63"/>
    <mergeCell ref="B58:B63"/>
    <mergeCell ref="A64:A69"/>
    <mergeCell ref="B64:B69"/>
    <mergeCell ref="A32:AD32"/>
    <mergeCell ref="A34:A39"/>
    <mergeCell ref="B34:B39"/>
    <mergeCell ref="A40:A45"/>
    <mergeCell ref="B40:B45"/>
    <mergeCell ref="A46:A51"/>
    <mergeCell ref="B46:B51"/>
    <mergeCell ref="A25:A30"/>
    <mergeCell ref="B25:B30"/>
    <mergeCell ref="A23:AD23"/>
    <mergeCell ref="A8:AD8"/>
    <mergeCell ref="A10:A15"/>
    <mergeCell ref="B10:B15"/>
    <mergeCell ref="A16:A21"/>
    <mergeCell ref="B16:B21"/>
    <mergeCell ref="A1:AD1"/>
    <mergeCell ref="A2:AD2"/>
    <mergeCell ref="A3:AD3"/>
    <mergeCell ref="A4:AD4"/>
    <mergeCell ref="A5:A6"/>
    <mergeCell ref="B5:B6"/>
    <mergeCell ref="C5:C6"/>
    <mergeCell ref="D5:D6"/>
    <mergeCell ref="E5:AC5"/>
    <mergeCell ref="AD5:AD6"/>
    <mergeCell ref="E95:Y95"/>
    <mergeCell ref="A97:A102"/>
    <mergeCell ref="B97:B102"/>
  </mergeCells>
  <printOptions horizontalCentered="1"/>
  <pageMargins left="0" right="0" top="0" bottom="0" header="0" footer="0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2020.06.17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Кривоносонова МА</dc:creator>
  <cp:lastModifiedBy>Admin</cp:lastModifiedBy>
  <cp:lastPrinted>2016-12-27T10:47:53Z</cp:lastPrinted>
  <dcterms:created xsi:type="dcterms:W3CDTF">2014-12-18T12:50:05Z</dcterms:created>
  <dcterms:modified xsi:type="dcterms:W3CDTF">2020-07-09T11:11:56Z</dcterms:modified>
</cp:coreProperties>
</file>