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8.ВСК\Отчетность\Сайт\Ежемесячно\"/>
    </mc:Choice>
  </mc:AlternateContent>
  <bookViews>
    <workbookView xWindow="360" yWindow="270" windowWidth="14955" windowHeight="7425"/>
  </bookViews>
  <sheets>
    <sheet name="Структура поступления " sheetId="1" r:id="rId1"/>
    <sheet name="Структура отпуска из сети " sheetId="3" r:id="rId2"/>
  </sheets>
  <calcPr calcId="162913"/>
</workbook>
</file>

<file path=xl/calcChain.xml><?xml version="1.0" encoding="utf-8"?>
<calcChain xmlns="http://schemas.openxmlformats.org/spreadsheetml/2006/main">
  <c r="F15" i="3" l="1"/>
  <c r="F7" i="3"/>
  <c r="G7" i="3"/>
  <c r="H7" i="3"/>
  <c r="I7" i="3"/>
  <c r="J7" i="3"/>
  <c r="K7" i="3"/>
  <c r="L7" i="3"/>
  <c r="M7" i="3"/>
  <c r="N7" i="3"/>
  <c r="E7" i="3"/>
  <c r="G10" i="1" l="1"/>
  <c r="D7" i="3" l="1"/>
  <c r="D15" i="3" s="1"/>
  <c r="C7" i="3" l="1"/>
  <c r="C15" i="3"/>
  <c r="O9" i="3" l="1"/>
  <c r="G9" i="1" l="1"/>
  <c r="D20" i="1"/>
  <c r="O14" i="3" l="1"/>
  <c r="O13" i="3"/>
  <c r="O12" i="3"/>
  <c r="O11" i="3"/>
  <c r="O10" i="3"/>
  <c r="N15" i="3"/>
  <c r="M15" i="3"/>
  <c r="L15" i="3"/>
  <c r="K15" i="3"/>
  <c r="J15" i="3"/>
  <c r="I15" i="3"/>
  <c r="H15" i="3"/>
  <c r="G15" i="3"/>
  <c r="E15" i="3"/>
  <c r="O7" i="3" l="1"/>
  <c r="O15" i="3" s="1"/>
  <c r="F20" i="1"/>
  <c r="E20" i="1"/>
  <c r="C20" i="1"/>
  <c r="G19" i="1"/>
  <c r="G18" i="1"/>
  <c r="G17" i="1"/>
  <c r="G16" i="1"/>
  <c r="G15" i="1"/>
  <c r="G14" i="1"/>
  <c r="G13" i="1"/>
  <c r="G12" i="1"/>
  <c r="G11" i="1"/>
  <c r="G8" i="1"/>
  <c r="G20" i="1" l="1"/>
</calcChain>
</file>

<file path=xl/sharedStrings.xml><?xml version="1.0" encoding="utf-8"?>
<sst xmlns="http://schemas.openxmlformats.org/spreadsheetml/2006/main" count="51" uniqueCount="43">
  <si>
    <t>тыс. кВт</t>
  </si>
  <si>
    <t>Объем потребленной электроэнергии, тыс. кВтч</t>
  </si>
  <si>
    <t>Итого</t>
  </si>
  <si>
    <t>ВН</t>
  </si>
  <si>
    <t>СН1</t>
  </si>
  <si>
    <t>СН2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</si>
  <si>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</si>
  <si>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</si>
  <si>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</si>
  <si>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</si>
  <si>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</si>
  <si>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</si>
  <si>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</si>
  <si>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</si>
  <si>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</si>
  <si>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</si>
  <si>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</si>
  <si>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</si>
  <si>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</si>
  <si>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Поступление электроэнергии в сети ООО "ВСК"</t>
  </si>
  <si>
    <t>Объем переданной электроэнергии по договорам  оказания услуг</t>
  </si>
  <si>
    <t>тыс.кВтч</t>
  </si>
  <si>
    <t>Наименование</t>
  </si>
  <si>
    <t>Напряжение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</si>
  <si>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</si>
  <si>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</si>
  <si>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</si>
  <si>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</si>
  <si>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</si>
  <si>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</si>
  <si>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</si>
  <si>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</si>
  <si>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</si>
  <si>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</si>
  <si>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</si>
  <si>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</si>
  <si>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прочие потребители</t>
  </si>
  <si>
    <t>Население</t>
  </si>
  <si>
    <t>ИТОГО</t>
  </si>
  <si>
    <t xml:space="preserve">        Структура  поступления  электроэнергии (факт 2022)</t>
  </si>
  <si>
    <t>2022 год</t>
  </si>
  <si>
    <t>по передаче электроэнергии потребителям в разрезе уровней напряжения за 2022год</t>
  </si>
  <si>
    <t>всего, в т. 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</si>
</sst>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0.000"/>
    <numFmt numFmtId="166" formatCode="#,##0.000_р_."/>
    <numFmt numFmtId="167" formatCode="#,##0.000"/>
  </numFmts>
  <fonts count="1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color theme="1"/>
      <name val="Arial Narrow"/>
      <family val="2"/>
      <charset val="204"/>
    </font>
    <font>
      <b/>
      <i/>
      <sz val="12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0" fillId="2" borderId="0" xfId="0" applyFill="1"/>
    <xf numFmtId="0" fontId="3" fillId="2" borderId="0" xfId="0" applyFont="1" applyFill="1" applyBorder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165" fontId="3" fillId="2" borderId="0" xfId="0" applyNumberFormat="1" applyFont="1" applyFill="1" applyAlignment="1">
      <alignment horizontal="center" vertical="center"/>
    </xf>
    <xf numFmtId="0" fontId="4" fillId="2" borderId="0" xfId="0" applyFont="1" applyFill="1"/>
    <xf numFmtId="164" fontId="0" fillId="2" borderId="0" xfId="0" applyNumberFormat="1" applyFill="1"/>
    <xf numFmtId="165" fontId="0" fillId="2" borderId="0" xfId="0" applyNumberFormat="1" applyFill="1"/>
    <xf numFmtId="164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/>
    <xf numFmtId="164" fontId="0" fillId="2" borderId="1" xfId="0" applyNumberFormat="1" applyFont="1" applyFill="1" applyBorder="1"/>
    <xf numFmtId="165" fontId="0" fillId="2" borderId="1" xfId="0" applyNumberFormat="1" applyFill="1" applyBorder="1"/>
    <xf numFmtId="0" fontId="6" fillId="2" borderId="1" xfId="0" applyFont="1" applyFill="1" applyBorder="1" applyAlignment="1">
      <alignment horizontal="center"/>
    </xf>
    <xf numFmtId="165" fontId="0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165" fontId="4" fillId="2" borderId="1" xfId="0" applyNumberFormat="1" applyFont="1" applyFill="1" applyBorder="1"/>
    <xf numFmtId="165" fontId="4" fillId="2" borderId="7" xfId="0" applyNumberFormat="1" applyFont="1" applyFill="1" applyBorder="1"/>
    <xf numFmtId="165" fontId="4" fillId="2" borderId="0" xfId="0" applyNumberFormat="1" applyFont="1" applyFill="1" applyBorder="1"/>
    <xf numFmtId="164" fontId="0" fillId="0" borderId="0" xfId="0" applyNumberFormat="1"/>
    <xf numFmtId="165" fontId="0" fillId="0" borderId="0" xfId="0" applyNumberFormat="1"/>
    <xf numFmtId="2" fontId="0" fillId="2" borderId="1" xfId="0" applyNumberFormat="1" applyFont="1" applyFill="1" applyBorder="1"/>
    <xf numFmtId="0" fontId="8" fillId="0" borderId="0" xfId="0" applyFont="1"/>
    <xf numFmtId="0" fontId="9" fillId="0" borderId="0" xfId="5" applyFont="1"/>
    <xf numFmtId="165" fontId="9" fillId="0" borderId="0" xfId="5" applyNumberFormat="1" applyFont="1"/>
    <xf numFmtId="166" fontId="9" fillId="0" borderId="0" xfId="5" applyNumberFormat="1" applyFont="1" applyAlignment="1"/>
    <xf numFmtId="166" fontId="9" fillId="0" borderId="0" xfId="5" applyNumberFormat="1" applyFont="1"/>
    <xf numFmtId="0" fontId="10" fillId="0" borderId="0" xfId="5" applyFont="1" applyAlignment="1"/>
    <xf numFmtId="165" fontId="10" fillId="0" borderId="0" xfId="5" applyNumberFormat="1" applyFont="1" applyAlignment="1"/>
    <xf numFmtId="0" fontId="11" fillId="0" borderId="0" xfId="5" applyFont="1"/>
    <xf numFmtId="0" fontId="12" fillId="0" borderId="1" xfId="5" applyFont="1" applyBorder="1" applyAlignment="1">
      <alignment horizontal="center" wrapText="1"/>
    </xf>
    <xf numFmtId="0" fontId="12" fillId="0" borderId="1" xfId="5" applyFont="1" applyBorder="1" applyAlignment="1">
      <alignment horizontal="center"/>
    </xf>
    <xf numFmtId="165" fontId="12" fillId="0" borderId="1" xfId="5" applyNumberFormat="1" applyFont="1" applyBorder="1" applyAlignment="1">
      <alignment horizontal="center"/>
    </xf>
    <xf numFmtId="166" fontId="12" fillId="0" borderId="1" xfId="5" applyNumberFormat="1" applyFont="1" applyBorder="1" applyAlignment="1"/>
    <xf numFmtId="166" fontId="12" fillId="0" borderId="1" xfId="5" applyNumberFormat="1" applyFont="1" applyBorder="1" applyAlignment="1">
      <alignment horizontal="center"/>
    </xf>
    <xf numFmtId="1" fontId="12" fillId="0" borderId="1" xfId="5" applyNumberFormat="1" applyFont="1" applyBorder="1" applyAlignment="1">
      <alignment horizontal="center"/>
    </xf>
    <xf numFmtId="0" fontId="12" fillId="0" borderId="0" xfId="5" applyFont="1" applyAlignment="1">
      <alignment horizontal="center"/>
    </xf>
    <xf numFmtId="0" fontId="12" fillId="0" borderId="1" xfId="5" applyFont="1" applyBorder="1"/>
    <xf numFmtId="165" fontId="12" fillId="0" borderId="1" xfId="5" applyNumberFormat="1" applyFont="1" applyBorder="1"/>
    <xf numFmtId="0" fontId="12" fillId="0" borderId="0" xfId="5" applyFont="1"/>
    <xf numFmtId="0" fontId="9" fillId="0" borderId="1" xfId="5" applyFont="1" applyBorder="1" applyAlignment="1">
      <alignment horizontal="center"/>
    </xf>
    <xf numFmtId="165" fontId="9" fillId="0" borderId="1" xfId="5" applyNumberFormat="1" applyFont="1" applyBorder="1"/>
    <xf numFmtId="0" fontId="9" fillId="0" borderId="1" xfId="5" applyFont="1" applyBorder="1"/>
    <xf numFmtId="167" fontId="9" fillId="0" borderId="1" xfId="5" applyNumberFormat="1" applyFont="1" applyBorder="1" applyAlignment="1"/>
    <xf numFmtId="165" fontId="9" fillId="2" borderId="1" xfId="5" applyNumberFormat="1" applyFont="1" applyFill="1" applyBorder="1"/>
    <xf numFmtId="0" fontId="9" fillId="2" borderId="1" xfId="5" applyFont="1" applyFill="1" applyBorder="1"/>
    <xf numFmtId="167" fontId="13" fillId="2" borderId="1" xfId="5" applyNumberFormat="1" applyFont="1" applyFill="1" applyBorder="1" applyAlignment="1">
      <alignment horizontal="right" vertical="top" wrapText="1"/>
    </xf>
    <xf numFmtId="0" fontId="12" fillId="2" borderId="1" xfId="5" applyFont="1" applyFill="1" applyBorder="1" applyAlignment="1">
      <alignment horizontal="center"/>
    </xf>
    <xf numFmtId="165" fontId="12" fillId="2" borderId="1" xfId="5" applyNumberFormat="1" applyFont="1" applyFill="1" applyBorder="1"/>
    <xf numFmtId="0" fontId="9" fillId="2" borderId="0" xfId="5" applyFont="1" applyFill="1"/>
    <xf numFmtId="0" fontId="1" fillId="0" borderId="0" xfId="5"/>
    <xf numFmtId="165" fontId="1" fillId="0" borderId="0" xfId="5" applyNumberFormat="1"/>
    <xf numFmtId="0" fontId="1" fillId="0" borderId="0" xfId="5" applyFill="1" applyBorder="1"/>
    <xf numFmtId="166" fontId="1" fillId="0" borderId="0" xfId="5" applyNumberFormat="1" applyAlignment="1"/>
    <xf numFmtId="166" fontId="1" fillId="0" borderId="0" xfId="5" applyNumberFormat="1"/>
    <xf numFmtId="0" fontId="11" fillId="0" borderId="1" xfId="5" applyFont="1" applyBorder="1" applyAlignment="1">
      <alignment horizontal="center"/>
    </xf>
    <xf numFmtId="165" fontId="11" fillId="0" borderId="1" xfId="5" applyNumberFormat="1" applyFont="1" applyBorder="1"/>
    <xf numFmtId="165" fontId="11" fillId="0" borderId="1" xfId="5" applyNumberFormat="1" applyFont="1" applyBorder="1" applyAlignment="1"/>
    <xf numFmtId="0" fontId="3" fillId="0" borderId="0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/>
    </xf>
    <xf numFmtId="165" fontId="5" fillId="2" borderId="6" xfId="0" applyNumberFormat="1" applyFont="1" applyFill="1" applyBorder="1" applyAlignment="1">
      <alignment horizontal="center" vertical="center"/>
    </xf>
    <xf numFmtId="0" fontId="10" fillId="0" borderId="0" xfId="5" applyFont="1" applyAlignment="1">
      <alignment horizontal="center"/>
    </xf>
    <xf numFmtId="0" fontId="9" fillId="0" borderId="5" xfId="5" applyFont="1" applyBorder="1" applyAlignment="1">
      <alignment horizontal="center" vertical="center"/>
    </xf>
    <xf numFmtId="0" fontId="9" fillId="0" borderId="8" xfId="5" applyFont="1" applyBorder="1" applyAlignment="1">
      <alignment horizontal="center" vertical="center"/>
    </xf>
    <xf numFmtId="0" fontId="9" fillId="0" borderId="6" xfId="5" applyFont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2 2" xfId="2"/>
    <cellStyle name="Обычный 2 3" xfId="5"/>
    <cellStyle name="Обычный 3" xfId="3"/>
    <cellStyle name="Обычный 3 2" xfId="6"/>
    <cellStyle name="Стиль 1_Форма акта для розн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I22"/>
  <sheetViews>
    <sheetView tabSelected="1" topLeftCell="A4" workbookViewId="0">
      <selection activeCell="F16" sqref="F16"/>
    </sheetView>
  </sheetViews>
  <sheetFormatPr defaultRowHeight="12.75" x14ac:dyDescent="0.2"/>
  <cols>
    <col min="2" max="2" width="47.7109375" customWidth="1"/>
    <col min="3" max="3" width="11" style="20" customWidth="1"/>
    <col min="4" max="4" width="12" style="20" customWidth="1"/>
    <col min="5" max="5" width="11.85546875" style="20" customWidth="1"/>
    <col min="6" max="6" width="11.7109375" style="20" customWidth="1"/>
    <col min="7" max="7" width="14.5703125" style="21" customWidth="1"/>
    <col min="8" max="9" width="9.5703125" style="1" bestFit="1" customWidth="1"/>
  </cols>
  <sheetData>
    <row r="2" spans="2:9" ht="20.25" x14ac:dyDescent="0.2">
      <c r="B2" s="59" t="s">
        <v>39</v>
      </c>
      <c r="C2" s="59"/>
      <c r="D2" s="59"/>
      <c r="E2" s="59"/>
      <c r="F2" s="59"/>
      <c r="G2" s="59"/>
    </row>
    <row r="3" spans="2:9" ht="20.25" x14ac:dyDescent="0.2">
      <c r="B3" s="2"/>
      <c r="C3" s="3"/>
      <c r="D3" s="3"/>
      <c r="E3" s="3"/>
      <c r="F3" s="3"/>
      <c r="G3" s="4"/>
    </row>
    <row r="4" spans="2:9" x14ac:dyDescent="0.2">
      <c r="B4" s="5" t="s">
        <v>0</v>
      </c>
      <c r="C4" s="6"/>
      <c r="D4" s="6"/>
      <c r="E4" s="6"/>
      <c r="F4" s="6"/>
      <c r="G4" s="7"/>
    </row>
    <row r="5" spans="2:9" ht="39" customHeight="1" x14ac:dyDescent="0.2">
      <c r="B5" s="60" t="s">
        <v>19</v>
      </c>
      <c r="C5" s="61" t="s">
        <v>1</v>
      </c>
      <c r="D5" s="62"/>
      <c r="E5" s="62"/>
      <c r="F5" s="63"/>
      <c r="G5" s="64" t="s">
        <v>2</v>
      </c>
    </row>
    <row r="6" spans="2:9" ht="39.75" customHeight="1" x14ac:dyDescent="0.2">
      <c r="B6" s="60"/>
      <c r="C6" s="8" t="s">
        <v>3</v>
      </c>
      <c r="D6" s="8" t="s">
        <v>4</v>
      </c>
      <c r="E6" s="8" t="s">
        <v>5</v>
      </c>
      <c r="F6" s="9" t="s">
        <v>6</v>
      </c>
      <c r="G6" s="65"/>
    </row>
    <row r="7" spans="2:9" ht="18.600000000000001" customHeight="1" x14ac:dyDescent="0.2">
      <c r="B7" s="10"/>
      <c r="C7" s="11"/>
      <c r="D7" s="11"/>
      <c r="E7" s="11"/>
      <c r="F7" s="11"/>
      <c r="G7" s="12"/>
    </row>
    <row r="8" spans="2:9" ht="15" x14ac:dyDescent="0.2">
      <c r="B8" s="13" t="s">
        <v>7</v>
      </c>
      <c r="C8" s="22">
        <v>30.619</v>
      </c>
      <c r="D8" s="22">
        <v>3467.701</v>
      </c>
      <c r="E8" s="22">
        <v>1954.31</v>
      </c>
      <c r="F8" s="22">
        <v>0</v>
      </c>
      <c r="G8" s="22">
        <f>C8+D8+E8+F8</f>
        <v>5452.63</v>
      </c>
    </row>
    <row r="9" spans="2:9" ht="15" x14ac:dyDescent="0.2">
      <c r="B9" s="13" t="s">
        <v>8</v>
      </c>
      <c r="C9" s="22">
        <v>60.98</v>
      </c>
      <c r="D9" s="22">
        <v>2679.5729999999999</v>
      </c>
      <c r="E9" s="22">
        <v>1634.2270000000001</v>
      </c>
      <c r="F9" s="22">
        <v>0</v>
      </c>
      <c r="G9" s="22">
        <f>C9+D9+E9+F9</f>
        <v>4374.78</v>
      </c>
      <c r="I9" s="7"/>
    </row>
    <row r="10" spans="2:9" ht="15" x14ac:dyDescent="0.2">
      <c r="B10" s="13" t="s">
        <v>9</v>
      </c>
      <c r="C10" s="22">
        <v>103.66200000000001</v>
      </c>
      <c r="D10" s="11">
        <v>3034.9749999999999</v>
      </c>
      <c r="E10" s="11">
        <v>1673.5619999999999</v>
      </c>
      <c r="F10" s="11">
        <v>0</v>
      </c>
      <c r="G10" s="14">
        <f>C10+D10+E10+F10</f>
        <v>4812.1989999999996</v>
      </c>
      <c r="I10" s="7"/>
    </row>
    <row r="11" spans="2:9" ht="15" x14ac:dyDescent="0.2">
      <c r="B11" s="13" t="s">
        <v>10</v>
      </c>
      <c r="C11" s="22">
        <v>100.58199999999999</v>
      </c>
      <c r="D11" s="11">
        <v>2306.16</v>
      </c>
      <c r="E11" s="11">
        <v>1153.058</v>
      </c>
      <c r="F11" s="11">
        <v>0</v>
      </c>
      <c r="G11" s="14">
        <f t="shared" ref="G11:G19" si="0">C11+D11+E11+F11</f>
        <v>3559.7999999999997</v>
      </c>
      <c r="I11" s="7"/>
    </row>
    <row r="12" spans="2:9" ht="15" x14ac:dyDescent="0.2">
      <c r="B12" s="13" t="s">
        <v>11</v>
      </c>
      <c r="C12" s="22">
        <v>33.259</v>
      </c>
      <c r="D12" s="11">
        <v>2418.4050000000002</v>
      </c>
      <c r="E12" s="11">
        <v>1063.693</v>
      </c>
      <c r="F12" s="11">
        <v>0</v>
      </c>
      <c r="G12" s="14">
        <f t="shared" si="0"/>
        <v>3515.357</v>
      </c>
      <c r="I12" s="7"/>
    </row>
    <row r="13" spans="2:9" ht="15" x14ac:dyDescent="0.2">
      <c r="B13" s="13" t="s">
        <v>12</v>
      </c>
      <c r="C13" s="11">
        <v>43.82</v>
      </c>
      <c r="D13" s="11">
        <v>2101.2719999999999</v>
      </c>
      <c r="E13" s="11">
        <v>882.10699999999997</v>
      </c>
      <c r="F13" s="11">
        <v>0</v>
      </c>
      <c r="G13" s="14">
        <f t="shared" si="0"/>
        <v>3027.1990000000001</v>
      </c>
      <c r="I13" s="7"/>
    </row>
    <row r="14" spans="2:9" ht="15" x14ac:dyDescent="0.2">
      <c r="B14" s="13" t="s">
        <v>13</v>
      </c>
      <c r="C14" s="11">
        <v>112.462</v>
      </c>
      <c r="D14" s="11">
        <v>2267.62</v>
      </c>
      <c r="E14" s="11">
        <v>938.96100000000001</v>
      </c>
      <c r="F14" s="11">
        <v>0</v>
      </c>
      <c r="G14" s="14">
        <f t="shared" si="0"/>
        <v>3319.0429999999997</v>
      </c>
      <c r="I14" s="7"/>
    </row>
    <row r="15" spans="2:9" ht="15" x14ac:dyDescent="0.2">
      <c r="B15" s="13" t="s">
        <v>14</v>
      </c>
      <c r="C15" s="11">
        <v>116.423</v>
      </c>
      <c r="D15" s="11">
        <v>2236.3420000000001</v>
      </c>
      <c r="E15" s="11">
        <v>1015.5</v>
      </c>
      <c r="F15" s="11">
        <v>0</v>
      </c>
      <c r="G15" s="14">
        <f t="shared" si="0"/>
        <v>3368.2650000000003</v>
      </c>
      <c r="I15" s="7"/>
    </row>
    <row r="16" spans="2:9" ht="15" x14ac:dyDescent="0.2">
      <c r="B16" s="13" t="s">
        <v>15</v>
      </c>
      <c r="C16" s="11"/>
      <c r="D16" s="11"/>
      <c r="E16" s="11"/>
      <c r="F16" s="11"/>
      <c r="G16" s="14">
        <f t="shared" si="0"/>
        <v>0</v>
      </c>
      <c r="I16" s="7"/>
    </row>
    <row r="17" spans="2:9" ht="15" x14ac:dyDescent="0.2">
      <c r="B17" s="13" t="s">
        <v>16</v>
      </c>
      <c r="C17" s="11"/>
      <c r="D17" s="11"/>
      <c r="E17" s="11"/>
      <c r="F17" s="11"/>
      <c r="G17" s="14">
        <f t="shared" si="0"/>
        <v>0</v>
      </c>
      <c r="I17" s="7"/>
    </row>
    <row r="18" spans="2:9" ht="15" x14ac:dyDescent="0.2">
      <c r="B18" s="13" t="s">
        <v>17</v>
      </c>
      <c r="C18" s="11"/>
      <c r="D18" s="11"/>
      <c r="E18" s="11"/>
      <c r="F18" s="11"/>
      <c r="G18" s="14">
        <f t="shared" si="0"/>
        <v>0</v>
      </c>
      <c r="I18" s="7"/>
    </row>
    <row r="19" spans="2:9" ht="15" x14ac:dyDescent="0.2">
      <c r="B19" s="13" t="s">
        <v>18</v>
      </c>
      <c r="C19" s="11"/>
      <c r="D19" s="11"/>
      <c r="E19" s="11"/>
      <c r="F19" s="11"/>
      <c r="G19" s="14">
        <f t="shared" si="0"/>
        <v>0</v>
      </c>
      <c r="I19" s="7"/>
    </row>
    <row r="20" spans="2:9" ht="15.75" x14ac:dyDescent="0.25">
      <c r="B20" s="15" t="s">
        <v>40</v>
      </c>
      <c r="C20" s="16">
        <f>C8+C9+C10+C11+C12+C13+C14+C15+C16+C17+C18+C19</f>
        <v>601.80700000000002</v>
      </c>
      <c r="D20" s="16">
        <f>D8+D9+D10+D11+D12+D13+D14+D15+D16+D17+D18+D19</f>
        <v>20512.047999999999</v>
      </c>
      <c r="E20" s="16">
        <f t="shared" ref="E20:G20" si="1">E8+E9+E10+E11+E12+E13+E14+E15+E16+E17+E18+E19</f>
        <v>10315.418</v>
      </c>
      <c r="F20" s="16">
        <f t="shared" si="1"/>
        <v>0</v>
      </c>
      <c r="G20" s="17">
        <f t="shared" si="1"/>
        <v>31429.273000000001</v>
      </c>
      <c r="H20" s="18"/>
      <c r="I20" s="19"/>
    </row>
    <row r="22" spans="2:9" ht="15.75" x14ac:dyDescent="0.25">
      <c r="B22" s="23"/>
    </row>
  </sheetData>
  <mergeCells count="4">
    <mergeCell ref="B2:G2"/>
    <mergeCell ref="B5:B6"/>
    <mergeCell ref="C5:F5"/>
    <mergeCell ref="G5:G6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O1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8" sqref="J8:J14"/>
    </sheetView>
  </sheetViews>
  <sheetFormatPr defaultColWidth="9.140625" defaultRowHeight="15" x14ac:dyDescent="0.25"/>
  <cols>
    <col min="1" max="1" width="25.5703125" style="51" customWidth="1"/>
    <col min="2" max="2" width="15.5703125" style="51" customWidth="1"/>
    <col min="3" max="3" width="9.140625" style="52"/>
    <col min="4" max="4" width="9.140625" style="51"/>
    <col min="5" max="8" width="9.140625" style="52"/>
    <col min="9" max="9" width="9.5703125" style="52" bestFit="1" customWidth="1"/>
    <col min="10" max="10" width="9.140625" style="52"/>
    <col min="11" max="11" width="10.5703125" style="52" bestFit="1" customWidth="1"/>
    <col min="12" max="12" width="9.140625" style="51"/>
    <col min="13" max="13" width="10.7109375" style="54" bestFit="1" customWidth="1"/>
    <col min="14" max="14" width="10.7109375" style="55" customWidth="1"/>
    <col min="15" max="15" width="11.5703125" style="52" customWidth="1"/>
    <col min="16" max="16384" width="9.140625" style="51"/>
  </cols>
  <sheetData>
    <row r="3" spans="1:15" s="24" customFormat="1" ht="15.75" x14ac:dyDescent="0.25">
      <c r="B3" s="66" t="s">
        <v>20</v>
      </c>
      <c r="C3" s="66"/>
      <c r="D3" s="66"/>
      <c r="E3" s="66"/>
      <c r="F3" s="66"/>
      <c r="G3" s="66"/>
      <c r="H3" s="66"/>
      <c r="I3" s="66"/>
      <c r="J3" s="66"/>
      <c r="K3" s="25"/>
      <c r="M3" s="26"/>
      <c r="N3" s="27"/>
      <c r="O3" s="25"/>
    </row>
    <row r="4" spans="1:15" s="24" customFormat="1" ht="15.75" x14ac:dyDescent="0.25">
      <c r="B4" s="28" t="s">
        <v>41</v>
      </c>
      <c r="C4" s="29"/>
      <c r="D4" s="28"/>
      <c r="E4" s="29"/>
      <c r="F4" s="29"/>
      <c r="G4" s="29"/>
      <c r="H4" s="29"/>
      <c r="I4" s="29"/>
      <c r="J4" s="29"/>
      <c r="K4" s="25"/>
      <c r="M4" s="26"/>
      <c r="N4" s="27"/>
      <c r="O4" s="25"/>
    </row>
    <row r="5" spans="1:15" s="24" customFormat="1" ht="15.75" x14ac:dyDescent="0.25">
      <c r="A5" s="30"/>
      <c r="C5" s="25"/>
      <c r="E5" s="25"/>
      <c r="F5" s="25"/>
      <c r="G5" s="25"/>
      <c r="H5" s="25"/>
      <c r="I5" s="25"/>
      <c r="J5" s="25"/>
      <c r="K5" s="25"/>
      <c r="M5" s="26"/>
      <c r="N5" s="27"/>
      <c r="O5" s="30" t="s">
        <v>21</v>
      </c>
    </row>
    <row r="6" spans="1:15" s="37" customFormat="1" ht="15.75" x14ac:dyDescent="0.25">
      <c r="A6" s="31" t="s">
        <v>22</v>
      </c>
      <c r="B6" s="32" t="s">
        <v>23</v>
      </c>
      <c r="C6" s="33" t="s">
        <v>24</v>
      </c>
      <c r="D6" s="32" t="s">
        <v>25</v>
      </c>
      <c r="E6" s="33" t="s">
        <v>26</v>
      </c>
      <c r="F6" s="33" t="s">
        <v>27</v>
      </c>
      <c r="G6" s="33" t="s">
        <v>28</v>
      </c>
      <c r="H6" s="33" t="s">
        <v>29</v>
      </c>
      <c r="I6" s="33" t="s">
        <v>30</v>
      </c>
      <c r="J6" s="33" t="s">
        <v>31</v>
      </c>
      <c r="K6" s="33" t="s">
        <v>32</v>
      </c>
      <c r="L6" s="32" t="s">
        <v>33</v>
      </c>
      <c r="M6" s="34" t="s">
        <v>34</v>
      </c>
      <c r="N6" s="35" t="s">
        <v>35</v>
      </c>
      <c r="O6" s="36" t="s">
        <v>40</v>
      </c>
    </row>
    <row r="7" spans="1:15" s="40" customFormat="1" ht="36.75" customHeight="1" x14ac:dyDescent="0.25">
      <c r="A7" s="31" t="s">
        <v>42</v>
      </c>
      <c r="B7" s="38"/>
      <c r="C7" s="39">
        <f>C9+C10+C11+C12+C14+C13+C8</f>
        <v>3317.8230000000003</v>
      </c>
      <c r="D7" s="39">
        <f>D9+D10+D11+D12+D14+D13+D8</f>
        <v>2842.8849999999998</v>
      </c>
      <c r="E7" s="39">
        <f>E9+E10+E11+E12+E14+E13+E8</f>
        <v>3167.4520000000002</v>
      </c>
      <c r="F7" s="39">
        <f t="shared" ref="F7:N7" si="0">F9+F10+F11+F12+F14+F13+F8</f>
        <v>2364.1379999999999</v>
      </c>
      <c r="G7" s="39">
        <f t="shared" si="0"/>
        <v>2358.9909999999995</v>
      </c>
      <c r="H7" s="39">
        <f t="shared" si="0"/>
        <v>2113.2749999999996</v>
      </c>
      <c r="I7" s="39">
        <f t="shared" si="0"/>
        <v>2241.7960000000003</v>
      </c>
      <c r="J7" s="39">
        <f t="shared" si="0"/>
        <v>2295.5339999999997</v>
      </c>
      <c r="K7" s="39">
        <f t="shared" si="0"/>
        <v>0</v>
      </c>
      <c r="L7" s="39">
        <f t="shared" si="0"/>
        <v>0</v>
      </c>
      <c r="M7" s="39">
        <f t="shared" si="0"/>
        <v>0</v>
      </c>
      <c r="N7" s="39">
        <f t="shared" si="0"/>
        <v>0</v>
      </c>
      <c r="O7" s="39">
        <f>O9+O10+O11+O12+O14+O13</f>
        <v>20172.952000000001</v>
      </c>
    </row>
    <row r="8" spans="1:15" s="40" customFormat="1" ht="13.5" customHeight="1" x14ac:dyDescent="0.25">
      <c r="A8" s="67" t="s">
        <v>36</v>
      </c>
      <c r="B8" s="56" t="s">
        <v>3</v>
      </c>
      <c r="C8" s="57">
        <v>21.646999999999998</v>
      </c>
      <c r="D8" s="57">
        <v>51.914999999999999</v>
      </c>
      <c r="E8" s="57">
        <v>94.466999999999999</v>
      </c>
      <c r="F8" s="57">
        <v>91.397000000000006</v>
      </c>
      <c r="G8" s="57">
        <v>24.279</v>
      </c>
      <c r="H8" s="57">
        <v>34.807000000000002</v>
      </c>
      <c r="I8" s="57">
        <v>103.241</v>
      </c>
      <c r="J8" s="57">
        <v>107.18899999999999</v>
      </c>
      <c r="K8" s="57"/>
      <c r="L8" s="57"/>
      <c r="M8" s="58"/>
      <c r="N8" s="57"/>
      <c r="O8" s="39"/>
    </row>
    <row r="9" spans="1:15" s="24" customFormat="1" ht="15.75" x14ac:dyDescent="0.25">
      <c r="A9" s="68"/>
      <c r="B9" s="41" t="s">
        <v>4</v>
      </c>
      <c r="C9" s="42">
        <v>891.58399999999995</v>
      </c>
      <c r="D9" s="43">
        <v>876.18</v>
      </c>
      <c r="E9" s="42">
        <v>1032.904</v>
      </c>
      <c r="F9" s="42">
        <v>827.30399999999997</v>
      </c>
      <c r="G9" s="42">
        <v>837.82399999999996</v>
      </c>
      <c r="H9" s="42">
        <v>720.33199999999999</v>
      </c>
      <c r="I9" s="42">
        <v>788.72799999999995</v>
      </c>
      <c r="J9" s="42">
        <v>788.93600000000004</v>
      </c>
      <c r="K9" s="42"/>
      <c r="L9" s="42"/>
      <c r="M9" s="44"/>
      <c r="N9" s="44"/>
      <c r="O9" s="42">
        <f>C9+D9+E9+F9+G9+H9+I9+J9+K9+L9+M9+N9</f>
        <v>6763.7919999999995</v>
      </c>
    </row>
    <row r="10" spans="1:15" s="24" customFormat="1" ht="15.75" x14ac:dyDescent="0.25">
      <c r="A10" s="68"/>
      <c r="B10" s="41" t="s">
        <v>5</v>
      </c>
      <c r="C10" s="45">
        <v>1354.181</v>
      </c>
      <c r="D10" s="45">
        <v>1059.279</v>
      </c>
      <c r="E10" s="42">
        <v>1097.2750000000001</v>
      </c>
      <c r="F10" s="42">
        <v>829.07</v>
      </c>
      <c r="G10" s="42">
        <v>1027.0609999999999</v>
      </c>
      <c r="H10" s="42">
        <v>1019.814</v>
      </c>
      <c r="I10" s="42">
        <v>1067.0440000000001</v>
      </c>
      <c r="J10" s="42">
        <v>1070.0550000000001</v>
      </c>
      <c r="K10" s="42"/>
      <c r="L10" s="42"/>
      <c r="M10" s="44"/>
      <c r="N10" s="44"/>
      <c r="O10" s="42">
        <f t="shared" ref="O10:O14" si="1">C10+D10+E10+F10+G10+H10+I10+J10+K10+L10+M10+N10</f>
        <v>8523.7790000000005</v>
      </c>
    </row>
    <row r="11" spans="1:15" s="24" customFormat="1" ht="15.75" x14ac:dyDescent="0.25">
      <c r="A11" s="69"/>
      <c r="B11" s="41" t="s">
        <v>6</v>
      </c>
      <c r="C11" s="45">
        <v>14.175000000000001</v>
      </c>
      <c r="D11" s="46">
        <v>14.718999999999999</v>
      </c>
      <c r="E11" s="42">
        <v>13.76</v>
      </c>
      <c r="F11" s="42">
        <v>9.673</v>
      </c>
      <c r="G11" s="42">
        <v>8.3179999999999996</v>
      </c>
      <c r="H11" s="42">
        <v>8.7899999999999991</v>
      </c>
      <c r="I11" s="42">
        <v>10.92</v>
      </c>
      <c r="J11" s="47">
        <v>12.657</v>
      </c>
      <c r="K11" s="42"/>
      <c r="L11" s="42"/>
      <c r="M11" s="44"/>
      <c r="N11" s="44"/>
      <c r="O11" s="42">
        <f t="shared" si="1"/>
        <v>93.012</v>
      </c>
    </row>
    <row r="12" spans="1:15" s="24" customFormat="1" ht="15.75" x14ac:dyDescent="0.25">
      <c r="A12" s="67" t="s">
        <v>37</v>
      </c>
      <c r="B12" s="41" t="s">
        <v>4</v>
      </c>
      <c r="C12" s="45">
        <v>7.84</v>
      </c>
      <c r="D12" s="46">
        <v>7.56</v>
      </c>
      <c r="E12" s="42">
        <v>8.24</v>
      </c>
      <c r="F12" s="42">
        <v>6.72</v>
      </c>
      <c r="G12" s="42">
        <v>10.24</v>
      </c>
      <c r="H12" s="42">
        <v>4.12</v>
      </c>
      <c r="I12" s="42">
        <v>6.2</v>
      </c>
      <c r="J12" s="42">
        <v>5.92</v>
      </c>
      <c r="K12" s="42"/>
      <c r="L12" s="42"/>
      <c r="M12" s="44"/>
      <c r="N12" s="44"/>
      <c r="O12" s="42">
        <f t="shared" si="1"/>
        <v>56.84</v>
      </c>
    </row>
    <row r="13" spans="1:15" s="24" customFormat="1" ht="15.75" x14ac:dyDescent="0.25">
      <c r="A13" s="68"/>
      <c r="B13" s="41" t="s">
        <v>5</v>
      </c>
      <c r="C13" s="45">
        <v>0</v>
      </c>
      <c r="D13" s="46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/>
      <c r="L13" s="42"/>
      <c r="M13" s="44"/>
      <c r="N13" s="44"/>
      <c r="O13" s="42">
        <f t="shared" si="1"/>
        <v>0</v>
      </c>
    </row>
    <row r="14" spans="1:15" s="24" customFormat="1" ht="15.75" x14ac:dyDescent="0.25">
      <c r="A14" s="69"/>
      <c r="B14" s="41" t="s">
        <v>6</v>
      </c>
      <c r="C14" s="45">
        <v>1028.396</v>
      </c>
      <c r="D14" s="46">
        <v>833.23199999999997</v>
      </c>
      <c r="E14" s="42">
        <v>920.80600000000004</v>
      </c>
      <c r="F14" s="42">
        <v>599.97400000000005</v>
      </c>
      <c r="G14" s="42">
        <v>451.26900000000001</v>
      </c>
      <c r="H14" s="42">
        <v>325.41199999999998</v>
      </c>
      <c r="I14" s="42">
        <v>265.66300000000001</v>
      </c>
      <c r="J14" s="42">
        <v>310.77699999999999</v>
      </c>
      <c r="K14" s="42"/>
      <c r="L14" s="42"/>
      <c r="M14" s="44"/>
      <c r="N14" s="44"/>
      <c r="O14" s="42">
        <f t="shared" si="1"/>
        <v>4735.5290000000005</v>
      </c>
    </row>
    <row r="15" spans="1:15" s="50" customFormat="1" ht="15.75" x14ac:dyDescent="0.25">
      <c r="A15" s="48" t="s">
        <v>38</v>
      </c>
      <c r="B15" s="46"/>
      <c r="C15" s="49">
        <f>C7</f>
        <v>3317.8230000000003</v>
      </c>
      <c r="D15" s="49">
        <f>D7</f>
        <v>2842.8849999999998</v>
      </c>
      <c r="E15" s="49">
        <f t="shared" ref="E15:O15" si="2">E7</f>
        <v>3167.4520000000002</v>
      </c>
      <c r="F15" s="49">
        <f>F7</f>
        <v>2364.1379999999999</v>
      </c>
      <c r="G15" s="49">
        <f t="shared" si="2"/>
        <v>2358.9909999999995</v>
      </c>
      <c r="H15" s="49">
        <f t="shared" si="2"/>
        <v>2113.2749999999996</v>
      </c>
      <c r="I15" s="49">
        <f t="shared" si="2"/>
        <v>2241.7960000000003</v>
      </c>
      <c r="J15" s="49">
        <f t="shared" si="2"/>
        <v>2295.5339999999997</v>
      </c>
      <c r="K15" s="49">
        <f t="shared" si="2"/>
        <v>0</v>
      </c>
      <c r="L15" s="49">
        <f t="shared" si="2"/>
        <v>0</v>
      </c>
      <c r="M15" s="49">
        <f t="shared" si="2"/>
        <v>0</v>
      </c>
      <c r="N15" s="49">
        <f t="shared" si="2"/>
        <v>0</v>
      </c>
      <c r="O15" s="49">
        <f t="shared" si="2"/>
        <v>20172.952000000001</v>
      </c>
    </row>
    <row r="16" spans="1:15" x14ac:dyDescent="0.25">
      <c r="D16" s="53"/>
    </row>
    <row r="17" spans="1:1" ht="15.75" x14ac:dyDescent="0.25">
      <c r="A17" s="23"/>
    </row>
  </sheetData>
  <mergeCells count="3">
    <mergeCell ref="B3:J3"/>
    <mergeCell ref="A12:A14"/>
    <mergeCell ref="A8:A11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Структура поступления </vt:lpstr>
      <vt:lpstr>Структура отпуска из сети </vt:lpstr>
    </vt:vector>
  </TitlesOfParts>
  <Company>adm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Матвеева НВ</dc:creator>
  <cp:lastModifiedBy>Экономист</cp:lastModifiedBy>
  <dcterms:created xsi:type="dcterms:W3CDTF">2018-04-27T09:34:47Z</dcterms:created>
  <dcterms:modified xsi:type="dcterms:W3CDTF">2022-09-16T05:50:31Z</dcterms:modified>
</cp:coreProperties>
</file>