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2023 год\Ежемесячно\"/>
    </mc:Choice>
  </mc:AlternateContent>
  <bookViews>
    <workbookView xWindow="360" yWindow="270" windowWidth="14955" windowHeight="7425"/>
  </bookViews>
  <sheets>
    <sheet name=" Объем потерь " sheetId="4" r:id="rId1"/>
  </sheets>
  <calcPr calcId="162913"/>
</workbook>
</file>

<file path=xl/calcChain.xml><?xml version="1.0" encoding="utf-8"?>
<calcChain xmlns="http://schemas.openxmlformats.org/spreadsheetml/2006/main">
  <c r="E47" i="4" l="1"/>
  <c r="D47" i="4"/>
  <c r="C47" i="4"/>
  <c r="B46" i="4"/>
  <c r="B44" i="4"/>
  <c r="B43" i="4"/>
  <c r="B42" i="4"/>
  <c r="F40" i="4"/>
  <c r="F47" i="4" s="1"/>
  <c r="E40" i="4"/>
  <c r="D40" i="4"/>
  <c r="C40" i="4"/>
  <c r="B38" i="4"/>
  <c r="B40" i="4" l="1"/>
  <c r="B47" i="4"/>
  <c r="E36" i="4"/>
  <c r="D36" i="4"/>
  <c r="C36" i="4"/>
  <c r="B35" i="4"/>
  <c r="B33" i="4"/>
  <c r="B32" i="4"/>
  <c r="B31" i="4"/>
  <c r="F29" i="4"/>
  <c r="F36" i="4" s="1"/>
  <c r="E29" i="4"/>
  <c r="D29" i="4"/>
  <c r="C29" i="4"/>
  <c r="B27" i="4"/>
  <c r="B29" i="4" l="1"/>
  <c r="B36" i="4"/>
  <c r="E25" i="4"/>
  <c r="D25" i="4"/>
  <c r="C25" i="4"/>
  <c r="B24" i="4"/>
  <c r="B22" i="4"/>
  <c r="B21" i="4"/>
  <c r="B20" i="4"/>
  <c r="F18" i="4"/>
  <c r="F25" i="4" s="1"/>
  <c r="E18" i="4"/>
  <c r="D18" i="4"/>
  <c r="C18" i="4"/>
  <c r="B16" i="4"/>
  <c r="B18" i="4" l="1"/>
  <c r="B25" i="4"/>
  <c r="B13" i="4"/>
  <c r="C7" i="4" l="1"/>
  <c r="C14" i="4" l="1"/>
  <c r="B9" i="4"/>
  <c r="B5" i="4"/>
  <c r="D7" i="4" l="1"/>
  <c r="D14" i="4" l="1"/>
  <c r="E7" i="4"/>
  <c r="F7" i="4"/>
  <c r="F14" i="4" s="1"/>
  <c r="B7" i="4" l="1"/>
  <c r="B14" i="4" s="1"/>
  <c r="E14" i="4"/>
  <c r="B11" i="4"/>
  <c r="B10" i="4"/>
</calcChain>
</file>

<file path=xl/sharedStrings.xml><?xml version="1.0" encoding="utf-8"?>
<sst xmlns="http://schemas.openxmlformats.org/spreadsheetml/2006/main" count="47" uniqueCount="20">
  <si>
    <t>ВН</t>
  </si>
  <si>
    <t>СН1</t>
  </si>
  <si>
    <t>СН2</t>
  </si>
  <si>
    <t>НН</t>
  </si>
  <si>
    <t>тыс.кВт*ч</t>
  </si>
  <si>
    <t>всего</t>
  </si>
  <si>
    <t xml:space="preserve">Поступление в сеть </t>
  </si>
  <si>
    <t>Объем переданной ЭЭ</t>
  </si>
  <si>
    <t xml:space="preserve"> в том числе: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</si>
  <si>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</si>
  <si>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</si>
  <si>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</si>
  <si>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Хозяйственные нужды</t>
  </si>
  <si>
    <t>потери (кВт*ч)</t>
  </si>
  <si>
    <t>потери (%)</t>
  </si>
  <si>
    <t>январь</t>
  </si>
  <si>
    <t xml:space="preserve">Расчет объемов электроэнергии, приобретаемой  в целях компенсации потерь в принадлежащих ему сетях за  2023 г. 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</si>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</sst>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6"/>
    <xf numFmtId="0" fontId="4" fillId="0" borderId="0" xfId="6" applyNumberFormat="1" applyFont="1" applyFill="1" applyAlignment="1">
      <alignment horizontal="right"/>
    </xf>
    <xf numFmtId="0" fontId="7" fillId="0" borderId="1" xfId="6" applyNumberFormat="1" applyFont="1" applyFill="1" applyBorder="1" applyAlignment="1"/>
    <xf numFmtId="3" fontId="4" fillId="0" borderId="1" xfId="6" applyNumberFormat="1" applyFont="1" applyFill="1" applyBorder="1" applyAlignment="1">
      <alignment horizontal="center"/>
    </xf>
    <xf numFmtId="0" fontId="4" fillId="0" borderId="1" xfId="6" applyNumberFormat="1" applyFont="1" applyFill="1" applyBorder="1" applyAlignment="1"/>
    <xf numFmtId="164" fontId="4" fillId="0" borderId="1" xfId="6" applyNumberFormat="1" applyFont="1" applyFill="1" applyBorder="1" applyAlignment="1"/>
    <xf numFmtId="164" fontId="7" fillId="0" borderId="1" xfId="6" applyNumberFormat="1" applyFont="1" applyFill="1" applyBorder="1" applyAlignment="1"/>
    <xf numFmtId="164" fontId="1" fillId="0" borderId="0" xfId="6" applyNumberFormat="1"/>
    <xf numFmtId="0" fontId="8" fillId="0" borderId="1" xfId="6" applyNumberFormat="1" applyFont="1" applyFill="1" applyBorder="1" applyAlignment="1"/>
    <xf numFmtId="0" fontId="7" fillId="0" borderId="1" xfId="6" applyNumberFormat="1" applyFont="1" applyFill="1" applyBorder="1" applyAlignment="1">
      <alignment horizontal="right" vertical="center" wrapText="1"/>
    </xf>
    <xf numFmtId="0" fontId="7" fillId="0" borderId="1" xfId="6" applyNumberFormat="1" applyFont="1" applyFill="1" applyBorder="1" applyAlignment="1">
      <alignment vertical="center" wrapText="1"/>
    </xf>
    <xf numFmtId="165" fontId="4" fillId="0" borderId="1" xfId="6" applyNumberFormat="1" applyFont="1" applyFill="1" applyBorder="1" applyAlignment="1"/>
    <xf numFmtId="164" fontId="4" fillId="0" borderId="1" xfId="6" applyNumberFormat="1" applyFont="1" applyFill="1" applyBorder="1" applyAlignment="1">
      <alignment horizontal="right"/>
    </xf>
    <xf numFmtId="164" fontId="7" fillId="2" borderId="1" xfId="6" applyNumberFormat="1" applyFont="1" applyFill="1" applyBorder="1" applyAlignment="1"/>
    <xf numFmtId="165" fontId="4" fillId="2" borderId="1" xfId="6" applyNumberFormat="1" applyFont="1" applyFill="1" applyBorder="1" applyAlignment="1"/>
    <xf numFmtId="0" fontId="5" fillId="0" borderId="0" xfId="6" applyNumberFormat="1" applyFont="1" applyAlignment="1">
      <alignment horizontal="center" vertical="center" wrapText="1"/>
    </xf>
    <xf numFmtId="0" fontId="6" fillId="0" borderId="5" xfId="6" applyNumberFormat="1" applyFont="1" applyFill="1" applyBorder="1" applyAlignment="1">
      <alignment horizontal="center"/>
    </xf>
    <xf numFmtId="0" fontId="4" fillId="0" borderId="2" xfId="6" applyNumberFormat="1" applyFont="1" applyFill="1" applyBorder="1" applyAlignment="1">
      <alignment horizontal="center"/>
    </xf>
    <xf numFmtId="0" fontId="4" fillId="0" borderId="3" xfId="6" applyNumberFormat="1" applyFont="1" applyFill="1" applyBorder="1" applyAlignment="1">
      <alignment horizontal="center"/>
    </xf>
    <xf numFmtId="0" fontId="4" fillId="0" borderId="4" xfId="6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47"/>
  <sheetViews>
    <sheetView tabSelected="1" topLeftCell="A34" workbookViewId="0">
      <selection activeCell="D48" sqref="D48"/>
    </sheetView>
  </sheetViews>
  <sheetFormatPr defaultRowHeight="15" x14ac:dyDescent="0.25"/>
  <cols>
    <col min="1" max="1" width="55.28515625" style="1" customWidth="1"/>
    <col min="2" max="2" width="15.85546875" style="1" customWidth="1"/>
    <col min="3" max="3" width="14.7109375" style="1" bestFit="1" customWidth="1"/>
    <col min="4" max="4" width="12.5703125" style="1" bestFit="1" customWidth="1"/>
    <col min="5" max="5" width="14.7109375" style="1" bestFit="1" customWidth="1"/>
    <col min="6" max="6" width="16.28515625" style="1" customWidth="1"/>
    <col min="7" max="7" width="10.7109375" style="1" customWidth="1"/>
    <col min="8" max="256" width="8.85546875" style="1"/>
    <col min="257" max="257" width="55.28515625" style="1" customWidth="1"/>
    <col min="258" max="258" width="15.85546875" style="1" customWidth="1"/>
    <col min="259" max="259" width="14.7109375" style="1" bestFit="1" customWidth="1"/>
    <col min="260" max="260" width="12.5703125" style="1" bestFit="1" customWidth="1"/>
    <col min="261" max="262" width="14.7109375" style="1" bestFit="1" customWidth="1"/>
    <col min="263" max="512" width="8.85546875" style="1"/>
    <col min="513" max="513" width="55.28515625" style="1" customWidth="1"/>
    <col min="514" max="514" width="15.85546875" style="1" customWidth="1"/>
    <col min="515" max="515" width="14.7109375" style="1" bestFit="1" customWidth="1"/>
    <col min="516" max="516" width="12.5703125" style="1" bestFit="1" customWidth="1"/>
    <col min="517" max="518" width="14.7109375" style="1" bestFit="1" customWidth="1"/>
    <col min="519" max="768" width="8.85546875" style="1"/>
    <col min="769" max="769" width="55.28515625" style="1" customWidth="1"/>
    <col min="770" max="770" width="15.85546875" style="1" customWidth="1"/>
    <col min="771" max="771" width="14.7109375" style="1" bestFit="1" customWidth="1"/>
    <col min="772" max="772" width="12.5703125" style="1" bestFit="1" customWidth="1"/>
    <col min="773" max="774" width="14.7109375" style="1" bestFit="1" customWidth="1"/>
    <col min="775" max="1024" width="8.85546875" style="1"/>
    <col min="1025" max="1025" width="55.28515625" style="1" customWidth="1"/>
    <col min="1026" max="1026" width="15.85546875" style="1" customWidth="1"/>
    <col min="1027" max="1027" width="14.7109375" style="1" bestFit="1" customWidth="1"/>
    <col min="1028" max="1028" width="12.5703125" style="1" bestFit="1" customWidth="1"/>
    <col min="1029" max="1030" width="14.7109375" style="1" bestFit="1" customWidth="1"/>
    <col min="1031" max="1280" width="8.85546875" style="1"/>
    <col min="1281" max="1281" width="55.28515625" style="1" customWidth="1"/>
    <col min="1282" max="1282" width="15.85546875" style="1" customWidth="1"/>
    <col min="1283" max="1283" width="14.7109375" style="1" bestFit="1" customWidth="1"/>
    <col min="1284" max="1284" width="12.5703125" style="1" bestFit="1" customWidth="1"/>
    <col min="1285" max="1286" width="14.7109375" style="1" bestFit="1" customWidth="1"/>
    <col min="1287" max="1536" width="8.85546875" style="1"/>
    <col min="1537" max="1537" width="55.28515625" style="1" customWidth="1"/>
    <col min="1538" max="1538" width="15.85546875" style="1" customWidth="1"/>
    <col min="1539" max="1539" width="14.7109375" style="1" bestFit="1" customWidth="1"/>
    <col min="1540" max="1540" width="12.5703125" style="1" bestFit="1" customWidth="1"/>
    <col min="1541" max="1542" width="14.7109375" style="1" bestFit="1" customWidth="1"/>
    <col min="1543" max="1792" width="8.85546875" style="1"/>
    <col min="1793" max="1793" width="55.28515625" style="1" customWidth="1"/>
    <col min="1794" max="1794" width="15.85546875" style="1" customWidth="1"/>
    <col min="1795" max="1795" width="14.7109375" style="1" bestFit="1" customWidth="1"/>
    <col min="1796" max="1796" width="12.5703125" style="1" bestFit="1" customWidth="1"/>
    <col min="1797" max="1798" width="14.7109375" style="1" bestFit="1" customWidth="1"/>
    <col min="1799" max="2048" width="8.85546875" style="1"/>
    <col min="2049" max="2049" width="55.28515625" style="1" customWidth="1"/>
    <col min="2050" max="2050" width="15.85546875" style="1" customWidth="1"/>
    <col min="2051" max="2051" width="14.7109375" style="1" bestFit="1" customWidth="1"/>
    <col min="2052" max="2052" width="12.5703125" style="1" bestFit="1" customWidth="1"/>
    <col min="2053" max="2054" width="14.7109375" style="1" bestFit="1" customWidth="1"/>
    <col min="2055" max="2304" width="8.85546875" style="1"/>
    <col min="2305" max="2305" width="55.28515625" style="1" customWidth="1"/>
    <col min="2306" max="2306" width="15.85546875" style="1" customWidth="1"/>
    <col min="2307" max="2307" width="14.7109375" style="1" bestFit="1" customWidth="1"/>
    <col min="2308" max="2308" width="12.5703125" style="1" bestFit="1" customWidth="1"/>
    <col min="2309" max="2310" width="14.7109375" style="1" bestFit="1" customWidth="1"/>
    <col min="2311" max="2560" width="8.85546875" style="1"/>
    <col min="2561" max="2561" width="55.28515625" style="1" customWidth="1"/>
    <col min="2562" max="2562" width="15.85546875" style="1" customWidth="1"/>
    <col min="2563" max="2563" width="14.7109375" style="1" bestFit="1" customWidth="1"/>
    <col min="2564" max="2564" width="12.5703125" style="1" bestFit="1" customWidth="1"/>
    <col min="2565" max="2566" width="14.7109375" style="1" bestFit="1" customWidth="1"/>
    <col min="2567" max="2816" width="8.85546875" style="1"/>
    <col min="2817" max="2817" width="55.28515625" style="1" customWidth="1"/>
    <col min="2818" max="2818" width="15.85546875" style="1" customWidth="1"/>
    <col min="2819" max="2819" width="14.7109375" style="1" bestFit="1" customWidth="1"/>
    <col min="2820" max="2820" width="12.5703125" style="1" bestFit="1" customWidth="1"/>
    <col min="2821" max="2822" width="14.7109375" style="1" bestFit="1" customWidth="1"/>
    <col min="2823" max="3072" width="8.85546875" style="1"/>
    <col min="3073" max="3073" width="55.28515625" style="1" customWidth="1"/>
    <col min="3074" max="3074" width="15.85546875" style="1" customWidth="1"/>
    <col min="3075" max="3075" width="14.7109375" style="1" bestFit="1" customWidth="1"/>
    <col min="3076" max="3076" width="12.5703125" style="1" bestFit="1" customWidth="1"/>
    <col min="3077" max="3078" width="14.7109375" style="1" bestFit="1" customWidth="1"/>
    <col min="3079" max="3328" width="8.85546875" style="1"/>
    <col min="3329" max="3329" width="55.28515625" style="1" customWidth="1"/>
    <col min="3330" max="3330" width="15.85546875" style="1" customWidth="1"/>
    <col min="3331" max="3331" width="14.7109375" style="1" bestFit="1" customWidth="1"/>
    <col min="3332" max="3332" width="12.5703125" style="1" bestFit="1" customWidth="1"/>
    <col min="3333" max="3334" width="14.7109375" style="1" bestFit="1" customWidth="1"/>
    <col min="3335" max="3584" width="8.85546875" style="1"/>
    <col min="3585" max="3585" width="55.28515625" style="1" customWidth="1"/>
    <col min="3586" max="3586" width="15.85546875" style="1" customWidth="1"/>
    <col min="3587" max="3587" width="14.7109375" style="1" bestFit="1" customWidth="1"/>
    <col min="3588" max="3588" width="12.5703125" style="1" bestFit="1" customWidth="1"/>
    <col min="3589" max="3590" width="14.7109375" style="1" bestFit="1" customWidth="1"/>
    <col min="3591" max="3840" width="8.85546875" style="1"/>
    <col min="3841" max="3841" width="55.28515625" style="1" customWidth="1"/>
    <col min="3842" max="3842" width="15.85546875" style="1" customWidth="1"/>
    <col min="3843" max="3843" width="14.7109375" style="1" bestFit="1" customWidth="1"/>
    <col min="3844" max="3844" width="12.5703125" style="1" bestFit="1" customWidth="1"/>
    <col min="3845" max="3846" width="14.7109375" style="1" bestFit="1" customWidth="1"/>
    <col min="3847" max="4096" width="8.85546875" style="1"/>
    <col min="4097" max="4097" width="55.28515625" style="1" customWidth="1"/>
    <col min="4098" max="4098" width="15.85546875" style="1" customWidth="1"/>
    <col min="4099" max="4099" width="14.7109375" style="1" bestFit="1" customWidth="1"/>
    <col min="4100" max="4100" width="12.5703125" style="1" bestFit="1" customWidth="1"/>
    <col min="4101" max="4102" width="14.7109375" style="1" bestFit="1" customWidth="1"/>
    <col min="4103" max="4352" width="8.85546875" style="1"/>
    <col min="4353" max="4353" width="55.28515625" style="1" customWidth="1"/>
    <col min="4354" max="4354" width="15.85546875" style="1" customWidth="1"/>
    <col min="4355" max="4355" width="14.7109375" style="1" bestFit="1" customWidth="1"/>
    <col min="4356" max="4356" width="12.5703125" style="1" bestFit="1" customWidth="1"/>
    <col min="4357" max="4358" width="14.7109375" style="1" bestFit="1" customWidth="1"/>
    <col min="4359" max="4608" width="8.85546875" style="1"/>
    <col min="4609" max="4609" width="55.28515625" style="1" customWidth="1"/>
    <col min="4610" max="4610" width="15.85546875" style="1" customWidth="1"/>
    <col min="4611" max="4611" width="14.7109375" style="1" bestFit="1" customWidth="1"/>
    <col min="4612" max="4612" width="12.5703125" style="1" bestFit="1" customWidth="1"/>
    <col min="4613" max="4614" width="14.7109375" style="1" bestFit="1" customWidth="1"/>
    <col min="4615" max="4864" width="8.85546875" style="1"/>
    <col min="4865" max="4865" width="55.28515625" style="1" customWidth="1"/>
    <col min="4866" max="4866" width="15.85546875" style="1" customWidth="1"/>
    <col min="4867" max="4867" width="14.7109375" style="1" bestFit="1" customWidth="1"/>
    <col min="4868" max="4868" width="12.5703125" style="1" bestFit="1" customWidth="1"/>
    <col min="4869" max="4870" width="14.7109375" style="1" bestFit="1" customWidth="1"/>
    <col min="4871" max="5120" width="8.85546875" style="1"/>
    <col min="5121" max="5121" width="55.28515625" style="1" customWidth="1"/>
    <col min="5122" max="5122" width="15.85546875" style="1" customWidth="1"/>
    <col min="5123" max="5123" width="14.7109375" style="1" bestFit="1" customWidth="1"/>
    <col min="5124" max="5124" width="12.5703125" style="1" bestFit="1" customWidth="1"/>
    <col min="5125" max="5126" width="14.7109375" style="1" bestFit="1" customWidth="1"/>
    <col min="5127" max="5376" width="8.85546875" style="1"/>
    <col min="5377" max="5377" width="55.28515625" style="1" customWidth="1"/>
    <col min="5378" max="5378" width="15.85546875" style="1" customWidth="1"/>
    <col min="5379" max="5379" width="14.7109375" style="1" bestFit="1" customWidth="1"/>
    <col min="5380" max="5380" width="12.5703125" style="1" bestFit="1" customWidth="1"/>
    <col min="5381" max="5382" width="14.7109375" style="1" bestFit="1" customWidth="1"/>
    <col min="5383" max="5632" width="8.85546875" style="1"/>
    <col min="5633" max="5633" width="55.28515625" style="1" customWidth="1"/>
    <col min="5634" max="5634" width="15.85546875" style="1" customWidth="1"/>
    <col min="5635" max="5635" width="14.7109375" style="1" bestFit="1" customWidth="1"/>
    <col min="5636" max="5636" width="12.5703125" style="1" bestFit="1" customWidth="1"/>
    <col min="5637" max="5638" width="14.7109375" style="1" bestFit="1" customWidth="1"/>
    <col min="5639" max="5888" width="8.85546875" style="1"/>
    <col min="5889" max="5889" width="55.28515625" style="1" customWidth="1"/>
    <col min="5890" max="5890" width="15.85546875" style="1" customWidth="1"/>
    <col min="5891" max="5891" width="14.7109375" style="1" bestFit="1" customWidth="1"/>
    <col min="5892" max="5892" width="12.5703125" style="1" bestFit="1" customWidth="1"/>
    <col min="5893" max="5894" width="14.7109375" style="1" bestFit="1" customWidth="1"/>
    <col min="5895" max="6144" width="8.85546875" style="1"/>
    <col min="6145" max="6145" width="55.28515625" style="1" customWidth="1"/>
    <col min="6146" max="6146" width="15.85546875" style="1" customWidth="1"/>
    <col min="6147" max="6147" width="14.7109375" style="1" bestFit="1" customWidth="1"/>
    <col min="6148" max="6148" width="12.5703125" style="1" bestFit="1" customWidth="1"/>
    <col min="6149" max="6150" width="14.7109375" style="1" bestFit="1" customWidth="1"/>
    <col min="6151" max="6400" width="8.85546875" style="1"/>
    <col min="6401" max="6401" width="55.28515625" style="1" customWidth="1"/>
    <col min="6402" max="6402" width="15.85546875" style="1" customWidth="1"/>
    <col min="6403" max="6403" width="14.7109375" style="1" bestFit="1" customWidth="1"/>
    <col min="6404" max="6404" width="12.5703125" style="1" bestFit="1" customWidth="1"/>
    <col min="6405" max="6406" width="14.7109375" style="1" bestFit="1" customWidth="1"/>
    <col min="6407" max="6656" width="8.85546875" style="1"/>
    <col min="6657" max="6657" width="55.28515625" style="1" customWidth="1"/>
    <col min="6658" max="6658" width="15.85546875" style="1" customWidth="1"/>
    <col min="6659" max="6659" width="14.7109375" style="1" bestFit="1" customWidth="1"/>
    <col min="6660" max="6660" width="12.5703125" style="1" bestFit="1" customWidth="1"/>
    <col min="6661" max="6662" width="14.7109375" style="1" bestFit="1" customWidth="1"/>
    <col min="6663" max="6912" width="8.85546875" style="1"/>
    <col min="6913" max="6913" width="55.28515625" style="1" customWidth="1"/>
    <col min="6914" max="6914" width="15.85546875" style="1" customWidth="1"/>
    <col min="6915" max="6915" width="14.7109375" style="1" bestFit="1" customWidth="1"/>
    <col min="6916" max="6916" width="12.5703125" style="1" bestFit="1" customWidth="1"/>
    <col min="6917" max="6918" width="14.7109375" style="1" bestFit="1" customWidth="1"/>
    <col min="6919" max="7168" width="8.85546875" style="1"/>
    <col min="7169" max="7169" width="55.28515625" style="1" customWidth="1"/>
    <col min="7170" max="7170" width="15.85546875" style="1" customWidth="1"/>
    <col min="7171" max="7171" width="14.7109375" style="1" bestFit="1" customWidth="1"/>
    <col min="7172" max="7172" width="12.5703125" style="1" bestFit="1" customWidth="1"/>
    <col min="7173" max="7174" width="14.7109375" style="1" bestFit="1" customWidth="1"/>
    <col min="7175" max="7424" width="8.85546875" style="1"/>
    <col min="7425" max="7425" width="55.28515625" style="1" customWidth="1"/>
    <col min="7426" max="7426" width="15.85546875" style="1" customWidth="1"/>
    <col min="7427" max="7427" width="14.7109375" style="1" bestFit="1" customWidth="1"/>
    <col min="7428" max="7428" width="12.5703125" style="1" bestFit="1" customWidth="1"/>
    <col min="7429" max="7430" width="14.7109375" style="1" bestFit="1" customWidth="1"/>
    <col min="7431" max="7680" width="8.85546875" style="1"/>
    <col min="7681" max="7681" width="55.28515625" style="1" customWidth="1"/>
    <col min="7682" max="7682" width="15.85546875" style="1" customWidth="1"/>
    <col min="7683" max="7683" width="14.7109375" style="1" bestFit="1" customWidth="1"/>
    <col min="7684" max="7684" width="12.5703125" style="1" bestFit="1" customWidth="1"/>
    <col min="7685" max="7686" width="14.7109375" style="1" bestFit="1" customWidth="1"/>
    <col min="7687" max="7936" width="8.85546875" style="1"/>
    <col min="7937" max="7937" width="55.28515625" style="1" customWidth="1"/>
    <col min="7938" max="7938" width="15.85546875" style="1" customWidth="1"/>
    <col min="7939" max="7939" width="14.7109375" style="1" bestFit="1" customWidth="1"/>
    <col min="7940" max="7940" width="12.5703125" style="1" bestFit="1" customWidth="1"/>
    <col min="7941" max="7942" width="14.7109375" style="1" bestFit="1" customWidth="1"/>
    <col min="7943" max="8192" width="8.85546875" style="1"/>
    <col min="8193" max="8193" width="55.28515625" style="1" customWidth="1"/>
    <col min="8194" max="8194" width="15.85546875" style="1" customWidth="1"/>
    <col min="8195" max="8195" width="14.7109375" style="1" bestFit="1" customWidth="1"/>
    <col min="8196" max="8196" width="12.5703125" style="1" bestFit="1" customWidth="1"/>
    <col min="8197" max="8198" width="14.7109375" style="1" bestFit="1" customWidth="1"/>
    <col min="8199" max="8448" width="8.85546875" style="1"/>
    <col min="8449" max="8449" width="55.28515625" style="1" customWidth="1"/>
    <col min="8450" max="8450" width="15.85546875" style="1" customWidth="1"/>
    <col min="8451" max="8451" width="14.7109375" style="1" bestFit="1" customWidth="1"/>
    <col min="8452" max="8452" width="12.5703125" style="1" bestFit="1" customWidth="1"/>
    <col min="8453" max="8454" width="14.7109375" style="1" bestFit="1" customWidth="1"/>
    <col min="8455" max="8704" width="8.85546875" style="1"/>
    <col min="8705" max="8705" width="55.28515625" style="1" customWidth="1"/>
    <col min="8706" max="8706" width="15.85546875" style="1" customWidth="1"/>
    <col min="8707" max="8707" width="14.7109375" style="1" bestFit="1" customWidth="1"/>
    <col min="8708" max="8708" width="12.5703125" style="1" bestFit="1" customWidth="1"/>
    <col min="8709" max="8710" width="14.7109375" style="1" bestFit="1" customWidth="1"/>
    <col min="8711" max="8960" width="8.85546875" style="1"/>
    <col min="8961" max="8961" width="55.28515625" style="1" customWidth="1"/>
    <col min="8962" max="8962" width="15.85546875" style="1" customWidth="1"/>
    <col min="8963" max="8963" width="14.7109375" style="1" bestFit="1" customWidth="1"/>
    <col min="8964" max="8964" width="12.5703125" style="1" bestFit="1" customWidth="1"/>
    <col min="8965" max="8966" width="14.7109375" style="1" bestFit="1" customWidth="1"/>
    <col min="8967" max="9216" width="8.85546875" style="1"/>
    <col min="9217" max="9217" width="55.28515625" style="1" customWidth="1"/>
    <col min="9218" max="9218" width="15.85546875" style="1" customWidth="1"/>
    <col min="9219" max="9219" width="14.7109375" style="1" bestFit="1" customWidth="1"/>
    <col min="9220" max="9220" width="12.5703125" style="1" bestFit="1" customWidth="1"/>
    <col min="9221" max="9222" width="14.7109375" style="1" bestFit="1" customWidth="1"/>
    <col min="9223" max="9472" width="8.85546875" style="1"/>
    <col min="9473" max="9473" width="55.28515625" style="1" customWidth="1"/>
    <col min="9474" max="9474" width="15.85546875" style="1" customWidth="1"/>
    <col min="9475" max="9475" width="14.7109375" style="1" bestFit="1" customWidth="1"/>
    <col min="9476" max="9476" width="12.5703125" style="1" bestFit="1" customWidth="1"/>
    <col min="9477" max="9478" width="14.7109375" style="1" bestFit="1" customWidth="1"/>
    <col min="9479" max="9728" width="8.85546875" style="1"/>
    <col min="9729" max="9729" width="55.28515625" style="1" customWidth="1"/>
    <col min="9730" max="9730" width="15.85546875" style="1" customWidth="1"/>
    <col min="9731" max="9731" width="14.7109375" style="1" bestFit="1" customWidth="1"/>
    <col min="9732" max="9732" width="12.5703125" style="1" bestFit="1" customWidth="1"/>
    <col min="9733" max="9734" width="14.7109375" style="1" bestFit="1" customWidth="1"/>
    <col min="9735" max="9984" width="8.85546875" style="1"/>
    <col min="9985" max="9985" width="55.28515625" style="1" customWidth="1"/>
    <col min="9986" max="9986" width="15.85546875" style="1" customWidth="1"/>
    <col min="9987" max="9987" width="14.7109375" style="1" bestFit="1" customWidth="1"/>
    <col min="9988" max="9988" width="12.5703125" style="1" bestFit="1" customWidth="1"/>
    <col min="9989" max="9990" width="14.7109375" style="1" bestFit="1" customWidth="1"/>
    <col min="9991" max="10240" width="8.85546875" style="1"/>
    <col min="10241" max="10241" width="55.28515625" style="1" customWidth="1"/>
    <col min="10242" max="10242" width="15.85546875" style="1" customWidth="1"/>
    <col min="10243" max="10243" width="14.7109375" style="1" bestFit="1" customWidth="1"/>
    <col min="10244" max="10244" width="12.5703125" style="1" bestFit="1" customWidth="1"/>
    <col min="10245" max="10246" width="14.7109375" style="1" bestFit="1" customWidth="1"/>
    <col min="10247" max="10496" width="8.85546875" style="1"/>
    <col min="10497" max="10497" width="55.28515625" style="1" customWidth="1"/>
    <col min="10498" max="10498" width="15.85546875" style="1" customWidth="1"/>
    <col min="10499" max="10499" width="14.7109375" style="1" bestFit="1" customWidth="1"/>
    <col min="10500" max="10500" width="12.5703125" style="1" bestFit="1" customWidth="1"/>
    <col min="10501" max="10502" width="14.7109375" style="1" bestFit="1" customWidth="1"/>
    <col min="10503" max="10752" width="8.85546875" style="1"/>
    <col min="10753" max="10753" width="55.28515625" style="1" customWidth="1"/>
    <col min="10754" max="10754" width="15.85546875" style="1" customWidth="1"/>
    <col min="10755" max="10755" width="14.7109375" style="1" bestFit="1" customWidth="1"/>
    <col min="10756" max="10756" width="12.5703125" style="1" bestFit="1" customWidth="1"/>
    <col min="10757" max="10758" width="14.7109375" style="1" bestFit="1" customWidth="1"/>
    <col min="10759" max="11008" width="8.85546875" style="1"/>
    <col min="11009" max="11009" width="55.28515625" style="1" customWidth="1"/>
    <col min="11010" max="11010" width="15.85546875" style="1" customWidth="1"/>
    <col min="11011" max="11011" width="14.7109375" style="1" bestFit="1" customWidth="1"/>
    <col min="11012" max="11012" width="12.5703125" style="1" bestFit="1" customWidth="1"/>
    <col min="11013" max="11014" width="14.7109375" style="1" bestFit="1" customWidth="1"/>
    <col min="11015" max="11264" width="8.85546875" style="1"/>
    <col min="11265" max="11265" width="55.28515625" style="1" customWidth="1"/>
    <col min="11266" max="11266" width="15.85546875" style="1" customWidth="1"/>
    <col min="11267" max="11267" width="14.7109375" style="1" bestFit="1" customWidth="1"/>
    <col min="11268" max="11268" width="12.5703125" style="1" bestFit="1" customWidth="1"/>
    <col min="11269" max="11270" width="14.7109375" style="1" bestFit="1" customWidth="1"/>
    <col min="11271" max="11520" width="8.85546875" style="1"/>
    <col min="11521" max="11521" width="55.28515625" style="1" customWidth="1"/>
    <col min="11522" max="11522" width="15.85546875" style="1" customWidth="1"/>
    <col min="11523" max="11523" width="14.7109375" style="1" bestFit="1" customWidth="1"/>
    <col min="11524" max="11524" width="12.5703125" style="1" bestFit="1" customWidth="1"/>
    <col min="11525" max="11526" width="14.7109375" style="1" bestFit="1" customWidth="1"/>
    <col min="11527" max="11776" width="8.85546875" style="1"/>
    <col min="11777" max="11777" width="55.28515625" style="1" customWidth="1"/>
    <col min="11778" max="11778" width="15.85546875" style="1" customWidth="1"/>
    <col min="11779" max="11779" width="14.7109375" style="1" bestFit="1" customWidth="1"/>
    <col min="11780" max="11780" width="12.5703125" style="1" bestFit="1" customWidth="1"/>
    <col min="11781" max="11782" width="14.7109375" style="1" bestFit="1" customWidth="1"/>
    <col min="11783" max="12032" width="8.85546875" style="1"/>
    <col min="12033" max="12033" width="55.28515625" style="1" customWidth="1"/>
    <col min="12034" max="12034" width="15.85546875" style="1" customWidth="1"/>
    <col min="12035" max="12035" width="14.7109375" style="1" bestFit="1" customWidth="1"/>
    <col min="12036" max="12036" width="12.5703125" style="1" bestFit="1" customWidth="1"/>
    <col min="12037" max="12038" width="14.7109375" style="1" bestFit="1" customWidth="1"/>
    <col min="12039" max="12288" width="8.85546875" style="1"/>
    <col min="12289" max="12289" width="55.28515625" style="1" customWidth="1"/>
    <col min="12290" max="12290" width="15.85546875" style="1" customWidth="1"/>
    <col min="12291" max="12291" width="14.7109375" style="1" bestFit="1" customWidth="1"/>
    <col min="12292" max="12292" width="12.5703125" style="1" bestFit="1" customWidth="1"/>
    <col min="12293" max="12294" width="14.7109375" style="1" bestFit="1" customWidth="1"/>
    <col min="12295" max="12544" width="8.85546875" style="1"/>
    <col min="12545" max="12545" width="55.28515625" style="1" customWidth="1"/>
    <col min="12546" max="12546" width="15.85546875" style="1" customWidth="1"/>
    <col min="12547" max="12547" width="14.7109375" style="1" bestFit="1" customWidth="1"/>
    <col min="12548" max="12548" width="12.5703125" style="1" bestFit="1" customWidth="1"/>
    <col min="12549" max="12550" width="14.7109375" style="1" bestFit="1" customWidth="1"/>
    <col min="12551" max="12800" width="8.85546875" style="1"/>
    <col min="12801" max="12801" width="55.28515625" style="1" customWidth="1"/>
    <col min="12802" max="12802" width="15.85546875" style="1" customWidth="1"/>
    <col min="12803" max="12803" width="14.7109375" style="1" bestFit="1" customWidth="1"/>
    <col min="12804" max="12804" width="12.5703125" style="1" bestFit="1" customWidth="1"/>
    <col min="12805" max="12806" width="14.7109375" style="1" bestFit="1" customWidth="1"/>
    <col min="12807" max="13056" width="8.85546875" style="1"/>
    <col min="13057" max="13057" width="55.28515625" style="1" customWidth="1"/>
    <col min="13058" max="13058" width="15.85546875" style="1" customWidth="1"/>
    <col min="13059" max="13059" width="14.7109375" style="1" bestFit="1" customWidth="1"/>
    <col min="13060" max="13060" width="12.5703125" style="1" bestFit="1" customWidth="1"/>
    <col min="13061" max="13062" width="14.7109375" style="1" bestFit="1" customWidth="1"/>
    <col min="13063" max="13312" width="8.85546875" style="1"/>
    <col min="13313" max="13313" width="55.28515625" style="1" customWidth="1"/>
    <col min="13314" max="13314" width="15.85546875" style="1" customWidth="1"/>
    <col min="13315" max="13315" width="14.7109375" style="1" bestFit="1" customWidth="1"/>
    <col min="13316" max="13316" width="12.5703125" style="1" bestFit="1" customWidth="1"/>
    <col min="13317" max="13318" width="14.7109375" style="1" bestFit="1" customWidth="1"/>
    <col min="13319" max="13568" width="8.85546875" style="1"/>
    <col min="13569" max="13569" width="55.28515625" style="1" customWidth="1"/>
    <col min="13570" max="13570" width="15.85546875" style="1" customWidth="1"/>
    <col min="13571" max="13571" width="14.7109375" style="1" bestFit="1" customWidth="1"/>
    <col min="13572" max="13572" width="12.5703125" style="1" bestFit="1" customWidth="1"/>
    <col min="13573" max="13574" width="14.7109375" style="1" bestFit="1" customWidth="1"/>
    <col min="13575" max="13824" width="8.85546875" style="1"/>
    <col min="13825" max="13825" width="55.28515625" style="1" customWidth="1"/>
    <col min="13826" max="13826" width="15.85546875" style="1" customWidth="1"/>
    <col min="13827" max="13827" width="14.7109375" style="1" bestFit="1" customWidth="1"/>
    <col min="13828" max="13828" width="12.5703125" style="1" bestFit="1" customWidth="1"/>
    <col min="13829" max="13830" width="14.7109375" style="1" bestFit="1" customWidth="1"/>
    <col min="13831" max="14080" width="8.85546875" style="1"/>
    <col min="14081" max="14081" width="55.28515625" style="1" customWidth="1"/>
    <col min="14082" max="14082" width="15.85546875" style="1" customWidth="1"/>
    <col min="14083" max="14083" width="14.7109375" style="1" bestFit="1" customWidth="1"/>
    <col min="14084" max="14084" width="12.5703125" style="1" bestFit="1" customWidth="1"/>
    <col min="14085" max="14086" width="14.7109375" style="1" bestFit="1" customWidth="1"/>
    <col min="14087" max="14336" width="8.85546875" style="1"/>
    <col min="14337" max="14337" width="55.28515625" style="1" customWidth="1"/>
    <col min="14338" max="14338" width="15.85546875" style="1" customWidth="1"/>
    <col min="14339" max="14339" width="14.7109375" style="1" bestFit="1" customWidth="1"/>
    <col min="14340" max="14340" width="12.5703125" style="1" bestFit="1" customWidth="1"/>
    <col min="14341" max="14342" width="14.7109375" style="1" bestFit="1" customWidth="1"/>
    <col min="14343" max="14592" width="8.85546875" style="1"/>
    <col min="14593" max="14593" width="55.28515625" style="1" customWidth="1"/>
    <col min="14594" max="14594" width="15.85546875" style="1" customWidth="1"/>
    <col min="14595" max="14595" width="14.7109375" style="1" bestFit="1" customWidth="1"/>
    <col min="14596" max="14596" width="12.5703125" style="1" bestFit="1" customWidth="1"/>
    <col min="14597" max="14598" width="14.7109375" style="1" bestFit="1" customWidth="1"/>
    <col min="14599" max="14848" width="8.85546875" style="1"/>
    <col min="14849" max="14849" width="55.28515625" style="1" customWidth="1"/>
    <col min="14850" max="14850" width="15.85546875" style="1" customWidth="1"/>
    <col min="14851" max="14851" width="14.7109375" style="1" bestFit="1" customWidth="1"/>
    <col min="14852" max="14852" width="12.5703125" style="1" bestFit="1" customWidth="1"/>
    <col min="14853" max="14854" width="14.7109375" style="1" bestFit="1" customWidth="1"/>
    <col min="14855" max="15104" width="8.85546875" style="1"/>
    <col min="15105" max="15105" width="55.28515625" style="1" customWidth="1"/>
    <col min="15106" max="15106" width="15.85546875" style="1" customWidth="1"/>
    <col min="15107" max="15107" width="14.7109375" style="1" bestFit="1" customWidth="1"/>
    <col min="15108" max="15108" width="12.5703125" style="1" bestFit="1" customWidth="1"/>
    <col min="15109" max="15110" width="14.7109375" style="1" bestFit="1" customWidth="1"/>
    <col min="15111" max="15360" width="8.85546875" style="1"/>
    <col min="15361" max="15361" width="55.28515625" style="1" customWidth="1"/>
    <col min="15362" max="15362" width="15.85546875" style="1" customWidth="1"/>
    <col min="15363" max="15363" width="14.7109375" style="1" bestFit="1" customWidth="1"/>
    <col min="15364" max="15364" width="12.5703125" style="1" bestFit="1" customWidth="1"/>
    <col min="15365" max="15366" width="14.7109375" style="1" bestFit="1" customWidth="1"/>
    <col min="15367" max="15616" width="8.85546875" style="1"/>
    <col min="15617" max="15617" width="55.28515625" style="1" customWidth="1"/>
    <col min="15618" max="15618" width="15.85546875" style="1" customWidth="1"/>
    <col min="15619" max="15619" width="14.7109375" style="1" bestFit="1" customWidth="1"/>
    <col min="15620" max="15620" width="12.5703125" style="1" bestFit="1" customWidth="1"/>
    <col min="15621" max="15622" width="14.7109375" style="1" bestFit="1" customWidth="1"/>
    <col min="15623" max="15872" width="8.85546875" style="1"/>
    <col min="15873" max="15873" width="55.28515625" style="1" customWidth="1"/>
    <col min="15874" max="15874" width="15.85546875" style="1" customWidth="1"/>
    <col min="15875" max="15875" width="14.7109375" style="1" bestFit="1" customWidth="1"/>
    <col min="15876" max="15876" width="12.5703125" style="1" bestFit="1" customWidth="1"/>
    <col min="15877" max="15878" width="14.7109375" style="1" bestFit="1" customWidth="1"/>
    <col min="15879" max="16128" width="8.85546875" style="1"/>
    <col min="16129" max="16129" width="55.28515625" style="1" customWidth="1"/>
    <col min="16130" max="16130" width="15.85546875" style="1" customWidth="1"/>
    <col min="16131" max="16131" width="14.7109375" style="1" bestFit="1" customWidth="1"/>
    <col min="16132" max="16132" width="12.5703125" style="1" bestFit="1" customWidth="1"/>
    <col min="16133" max="16134" width="14.7109375" style="1" bestFit="1" customWidth="1"/>
    <col min="16135" max="16384" width="8.85546875" style="1"/>
  </cols>
  <sheetData>
    <row r="1" spans="1:9" ht="33.75" customHeight="1" x14ac:dyDescent="0.25">
      <c r="A1" s="16" t="s">
        <v>16</v>
      </c>
      <c r="B1" s="16"/>
      <c r="C1" s="16"/>
      <c r="D1" s="16"/>
      <c r="E1" s="16"/>
      <c r="F1" s="16"/>
    </row>
    <row r="2" spans="1:9" x14ac:dyDescent="0.25">
      <c r="A2" s="17"/>
      <c r="B2" s="17"/>
      <c r="C2" s="17"/>
      <c r="D2" s="17"/>
      <c r="E2" s="17"/>
      <c r="F2" s="2" t="s">
        <v>4</v>
      </c>
    </row>
    <row r="3" spans="1:9" x14ac:dyDescent="0.25">
      <c r="A3" s="3"/>
      <c r="B3" s="4" t="s">
        <v>5</v>
      </c>
      <c r="C3" s="4" t="s">
        <v>0</v>
      </c>
      <c r="D3" s="4" t="s">
        <v>1</v>
      </c>
      <c r="E3" s="4" t="s">
        <v>2</v>
      </c>
      <c r="F3" s="4" t="s">
        <v>3</v>
      </c>
    </row>
    <row r="4" spans="1:9" x14ac:dyDescent="0.25">
      <c r="A4" s="18" t="s">
        <v>15</v>
      </c>
      <c r="B4" s="19"/>
      <c r="C4" s="19"/>
      <c r="D4" s="19"/>
      <c r="E4" s="19"/>
      <c r="F4" s="20"/>
    </row>
    <row r="5" spans="1:9" x14ac:dyDescent="0.25">
      <c r="A5" s="5" t="s">
        <v>6</v>
      </c>
      <c r="B5" s="6">
        <f>D5+E5+C5</f>
        <v>5638.0649999999996</v>
      </c>
      <c r="C5" s="7">
        <v>115.10299999999999</v>
      </c>
      <c r="D5" s="14">
        <v>3542.5619999999999</v>
      </c>
      <c r="E5" s="14">
        <v>1980.4</v>
      </c>
      <c r="F5" s="7"/>
      <c r="G5" s="8"/>
    </row>
    <row r="6" spans="1:9" x14ac:dyDescent="0.25">
      <c r="A6" s="9"/>
      <c r="B6" s="7"/>
      <c r="C6" s="7"/>
      <c r="D6" s="7"/>
      <c r="E6" s="7"/>
      <c r="F6" s="7"/>
      <c r="G6" s="8"/>
    </row>
    <row r="7" spans="1:9" x14ac:dyDescent="0.25">
      <c r="A7" s="5" t="s">
        <v>7</v>
      </c>
      <c r="B7" s="6">
        <f>D7+E7+F7+C7</f>
        <v>5180.3569999999991</v>
      </c>
      <c r="C7" s="7">
        <f>C9+C10+C11</f>
        <v>105.873</v>
      </c>
      <c r="D7" s="7">
        <f>D9+D10+D11</f>
        <v>2872.6559999999999</v>
      </c>
      <c r="E7" s="7">
        <f t="shared" ref="E7:F7" si="0">E9+E10+E11</f>
        <v>1219.28</v>
      </c>
      <c r="F7" s="7">
        <f t="shared" si="0"/>
        <v>982.548</v>
      </c>
      <c r="G7" s="8"/>
    </row>
    <row r="8" spans="1:9" x14ac:dyDescent="0.25">
      <c r="A8" s="10" t="s">
        <v>8</v>
      </c>
      <c r="B8" s="6"/>
      <c r="C8" s="7"/>
      <c r="D8" s="7"/>
      <c r="E8" s="7"/>
      <c r="F8" s="7"/>
      <c r="G8" s="8"/>
    </row>
    <row r="9" spans="1:9" ht="30" x14ac:dyDescent="0.25">
      <c r="A9" s="11" t="s">
        <v>9</v>
      </c>
      <c r="B9" s="7">
        <f>D9+E9+F9+C9</f>
        <v>2356.19</v>
      </c>
      <c r="C9" s="7">
        <v>105.873</v>
      </c>
      <c r="D9" s="7">
        <v>1019.784</v>
      </c>
      <c r="E9" s="7">
        <v>1215.3489999999999</v>
      </c>
      <c r="F9" s="7">
        <v>15.183999999999999</v>
      </c>
      <c r="G9" s="8"/>
      <c r="I9" s="8"/>
    </row>
    <row r="10" spans="1:9" x14ac:dyDescent="0.25">
      <c r="A10" s="11" t="s">
        <v>10</v>
      </c>
      <c r="B10" s="7">
        <f>D10+F10</f>
        <v>972.404</v>
      </c>
      <c r="C10" s="7"/>
      <c r="D10" s="7">
        <v>5.04</v>
      </c>
      <c r="E10" s="7"/>
      <c r="F10" s="7">
        <v>967.36400000000003</v>
      </c>
      <c r="G10" s="8"/>
    </row>
    <row r="11" spans="1:9" ht="30" x14ac:dyDescent="0.25">
      <c r="A11" s="11" t="s">
        <v>11</v>
      </c>
      <c r="B11" s="7">
        <f>D11+E11</f>
        <v>1851.7630000000001</v>
      </c>
      <c r="C11" s="7"/>
      <c r="D11" s="7">
        <v>1847.8320000000001</v>
      </c>
      <c r="E11" s="7">
        <v>3.931</v>
      </c>
      <c r="F11" s="7"/>
      <c r="G11" s="8"/>
    </row>
    <row r="12" spans="1:9" x14ac:dyDescent="0.25">
      <c r="A12" s="11" t="s">
        <v>12</v>
      </c>
      <c r="B12" s="7"/>
      <c r="C12" s="7"/>
      <c r="D12" s="7"/>
      <c r="E12" s="7"/>
      <c r="F12" s="7"/>
      <c r="G12" s="8"/>
    </row>
    <row r="13" spans="1:9" x14ac:dyDescent="0.25">
      <c r="A13" s="5" t="s">
        <v>13</v>
      </c>
      <c r="B13" s="6">
        <f>SUM(C13:F13)</f>
        <v>450.65300560000003</v>
      </c>
      <c r="C13" s="6">
        <v>0.82757000000000003</v>
      </c>
      <c r="D13" s="6">
        <v>7.97126</v>
      </c>
      <c r="E13" s="6">
        <v>134.36792560000001</v>
      </c>
      <c r="F13" s="13">
        <v>307.48624999999998</v>
      </c>
      <c r="G13" s="8"/>
    </row>
    <row r="14" spans="1:9" x14ac:dyDescent="0.25">
      <c r="A14" s="5" t="s">
        <v>14</v>
      </c>
      <c r="B14" s="15">
        <f>B13/(B5-B13)*100</f>
        <v>8.6874342366963795</v>
      </c>
      <c r="C14" s="12">
        <f>C13/C5*100</f>
        <v>0.71898212904963388</v>
      </c>
      <c r="D14" s="12">
        <f>D13/D5*100</f>
        <v>0.22501398705230846</v>
      </c>
      <c r="E14" s="12">
        <f>E13/E5*100</f>
        <v>6.7848881842052107</v>
      </c>
      <c r="F14" s="12">
        <f>F13/F7*100</f>
        <v>31.294781527212916</v>
      </c>
      <c r="G14" s="8"/>
    </row>
    <row r="15" spans="1:9" x14ac:dyDescent="0.25">
      <c r="A15" s="18" t="s">
        <v>17</v>
      </c>
      <c r="B15" s="19"/>
      <c r="C15" s="19"/>
      <c r="D15" s="19"/>
      <c r="E15" s="19"/>
      <c r="F15" s="20"/>
    </row>
    <row r="16" spans="1:9" x14ac:dyDescent="0.25">
      <c r="A16" s="5" t="s">
        <v>6</v>
      </c>
      <c r="B16" s="6">
        <f>D16+E16+C16</f>
        <v>4952.9270000000006</v>
      </c>
      <c r="C16" s="7">
        <v>119.063</v>
      </c>
      <c r="D16" s="14">
        <v>3088.4720000000002</v>
      </c>
      <c r="E16" s="14">
        <v>1745.3920000000001</v>
      </c>
      <c r="F16" s="7"/>
    </row>
    <row r="17" spans="1:6" x14ac:dyDescent="0.25">
      <c r="A17" s="9"/>
      <c r="B17" s="7"/>
      <c r="C17" s="7"/>
      <c r="D17" s="7"/>
      <c r="E17" s="7"/>
      <c r="F17" s="7"/>
    </row>
    <row r="18" spans="1:6" x14ac:dyDescent="0.25">
      <c r="A18" s="5" t="s">
        <v>7</v>
      </c>
      <c r="B18" s="6">
        <f>D18+E18+F18+C18</f>
        <v>4580.2299999999996</v>
      </c>
      <c r="C18" s="7">
        <f>C20+C21+C22</f>
        <v>109.821</v>
      </c>
      <c r="D18" s="7">
        <f>D20+D21+D22</f>
        <v>2535.288</v>
      </c>
      <c r="E18" s="7">
        <f t="shared" ref="E18:F18" si="1">E20+E21+E22</f>
        <v>1107.5810000000001</v>
      </c>
      <c r="F18" s="7">
        <f t="shared" si="1"/>
        <v>827.54</v>
      </c>
    </row>
    <row r="19" spans="1:6" x14ac:dyDescent="0.25">
      <c r="A19" s="10" t="s">
        <v>8</v>
      </c>
      <c r="B19" s="6"/>
      <c r="C19" s="7"/>
      <c r="D19" s="7"/>
      <c r="E19" s="7"/>
      <c r="F19" s="7"/>
    </row>
    <row r="20" spans="1:6" ht="30" x14ac:dyDescent="0.25">
      <c r="A20" s="11" t="s">
        <v>9</v>
      </c>
      <c r="B20" s="7">
        <f>D20+E20+F20+C20</f>
        <v>2175.431</v>
      </c>
      <c r="C20" s="7">
        <v>109.821</v>
      </c>
      <c r="D20" s="7">
        <v>947.6</v>
      </c>
      <c r="E20" s="7">
        <v>1104.0150000000001</v>
      </c>
      <c r="F20" s="7">
        <v>13.994999999999999</v>
      </c>
    </row>
    <row r="21" spans="1:6" x14ac:dyDescent="0.25">
      <c r="A21" s="11" t="s">
        <v>10</v>
      </c>
      <c r="B21" s="7">
        <f>D21+F21</f>
        <v>818.02499999999998</v>
      </c>
      <c r="C21" s="7"/>
      <c r="D21" s="7">
        <v>4.4800000000000004</v>
      </c>
      <c r="E21" s="7"/>
      <c r="F21" s="7">
        <v>813.54499999999996</v>
      </c>
    </row>
    <row r="22" spans="1:6" ht="30" x14ac:dyDescent="0.25">
      <c r="A22" s="11" t="s">
        <v>11</v>
      </c>
      <c r="B22" s="7">
        <f>D22+E22</f>
        <v>1586.7740000000001</v>
      </c>
      <c r="C22" s="7"/>
      <c r="D22" s="7">
        <v>1583.2080000000001</v>
      </c>
      <c r="E22" s="7">
        <v>3.5659999999999998</v>
      </c>
      <c r="F22" s="7"/>
    </row>
    <row r="23" spans="1:6" x14ac:dyDescent="0.25">
      <c r="A23" s="11" t="s">
        <v>12</v>
      </c>
      <c r="B23" s="7"/>
      <c r="C23" s="7"/>
      <c r="D23" s="7"/>
      <c r="E23" s="7"/>
      <c r="F23" s="7"/>
    </row>
    <row r="24" spans="1:6" x14ac:dyDescent="0.25">
      <c r="A24" s="5" t="s">
        <v>13</v>
      </c>
      <c r="B24" s="6">
        <f>SUM(C24:F24)</f>
        <v>372.697</v>
      </c>
      <c r="C24" s="6">
        <v>2.1989999999999998</v>
      </c>
      <c r="D24" s="6">
        <v>18.978000000000002</v>
      </c>
      <c r="E24" s="6">
        <v>141.435</v>
      </c>
      <c r="F24" s="13">
        <v>210.08500000000001</v>
      </c>
    </row>
    <row r="25" spans="1:6" x14ac:dyDescent="0.25">
      <c r="A25" s="5" t="s">
        <v>14</v>
      </c>
      <c r="B25" s="15">
        <f>B24/(B16-B24)*100</f>
        <v>8.1370804522916966</v>
      </c>
      <c r="C25" s="12">
        <f>C24/C16*100</f>
        <v>1.8469213777579936</v>
      </c>
      <c r="D25" s="12">
        <f>D24/D16*100</f>
        <v>0.61447861596284503</v>
      </c>
      <c r="E25" s="12">
        <f>E24/E16*100</f>
        <v>8.1033372445845977</v>
      </c>
      <c r="F25" s="12">
        <f>F24/F18*100</f>
        <v>25.386688256761005</v>
      </c>
    </row>
    <row r="26" spans="1:6" x14ac:dyDescent="0.25">
      <c r="A26" s="18" t="s">
        <v>18</v>
      </c>
      <c r="B26" s="19"/>
      <c r="C26" s="19"/>
      <c r="D26" s="19"/>
      <c r="E26" s="19"/>
      <c r="F26" s="20"/>
    </row>
    <row r="27" spans="1:6" x14ac:dyDescent="0.25">
      <c r="A27" s="5" t="s">
        <v>6</v>
      </c>
      <c r="B27" s="6">
        <f>D27+E27+C27</f>
        <v>4473.0119999999997</v>
      </c>
      <c r="C27" s="7">
        <v>134.46299999999999</v>
      </c>
      <c r="D27" s="14">
        <v>2827.65</v>
      </c>
      <c r="E27" s="14">
        <v>1510.8989999999999</v>
      </c>
      <c r="F27" s="7"/>
    </row>
    <row r="28" spans="1:6" x14ac:dyDescent="0.25">
      <c r="A28" s="9"/>
      <c r="B28" s="7"/>
      <c r="C28" s="7"/>
      <c r="D28" s="7"/>
      <c r="E28" s="7"/>
      <c r="F28" s="7"/>
    </row>
    <row r="29" spans="1:6" x14ac:dyDescent="0.25">
      <c r="A29" s="5" t="s">
        <v>7</v>
      </c>
      <c r="B29" s="6">
        <f>D29+E29+F29+C29</f>
        <v>4263.4939999999997</v>
      </c>
      <c r="C29" s="7">
        <f>C31+C32+C33</f>
        <v>125.175</v>
      </c>
      <c r="D29" s="7">
        <f>D31+D32+D33</f>
        <v>2342.34</v>
      </c>
      <c r="E29" s="7">
        <f t="shared" ref="E29:F29" si="2">E31+E32+E33</f>
        <v>980.57099999999991</v>
      </c>
      <c r="F29" s="7">
        <f t="shared" si="2"/>
        <v>815.4079999999999</v>
      </c>
    </row>
    <row r="30" spans="1:6" x14ac:dyDescent="0.25">
      <c r="A30" s="10" t="s">
        <v>8</v>
      </c>
      <c r="B30" s="6"/>
      <c r="C30" s="7"/>
      <c r="D30" s="7"/>
      <c r="E30" s="7"/>
      <c r="F30" s="7"/>
    </row>
    <row r="31" spans="1:6" ht="30" x14ac:dyDescent="0.25">
      <c r="A31" s="11" t="s">
        <v>9</v>
      </c>
      <c r="B31" s="7">
        <f>D31+E31+F31+C31</f>
        <v>2082.3670000000002</v>
      </c>
      <c r="C31" s="7">
        <v>125.175</v>
      </c>
      <c r="D31" s="7">
        <v>967.35599999999999</v>
      </c>
      <c r="E31" s="7">
        <v>977.12699999999995</v>
      </c>
      <c r="F31" s="7">
        <v>12.709</v>
      </c>
    </row>
    <row r="32" spans="1:6" x14ac:dyDescent="0.25">
      <c r="A32" s="11" t="s">
        <v>10</v>
      </c>
      <c r="B32" s="7">
        <f>D32+F32</f>
        <v>807.01900000000001</v>
      </c>
      <c r="C32" s="7"/>
      <c r="D32" s="7">
        <v>4.32</v>
      </c>
      <c r="E32" s="7"/>
      <c r="F32" s="7">
        <v>802.69899999999996</v>
      </c>
    </row>
    <row r="33" spans="1:6" ht="30" x14ac:dyDescent="0.25">
      <c r="A33" s="11" t="s">
        <v>11</v>
      </c>
      <c r="B33" s="7">
        <f>D33+E33</f>
        <v>1374.1079999999999</v>
      </c>
      <c r="C33" s="7"/>
      <c r="D33" s="7">
        <v>1370.664</v>
      </c>
      <c r="E33" s="7">
        <v>3.444</v>
      </c>
      <c r="F33" s="7"/>
    </row>
    <row r="34" spans="1:6" x14ac:dyDescent="0.25">
      <c r="A34" s="11" t="s">
        <v>12</v>
      </c>
      <c r="B34" s="7"/>
      <c r="C34" s="7"/>
      <c r="D34" s="7"/>
      <c r="E34" s="7"/>
      <c r="F34" s="7"/>
    </row>
    <row r="35" spans="1:6" x14ac:dyDescent="0.25">
      <c r="A35" s="5" t="s">
        <v>13</v>
      </c>
      <c r="B35" s="6">
        <f>SUM(C35:F35)</f>
        <v>209.51799999999997</v>
      </c>
      <c r="C35" s="6">
        <v>5.1660000000000004</v>
      </c>
      <c r="D35" s="6">
        <v>39.924999999999997</v>
      </c>
      <c r="E35" s="6">
        <v>147.71799999999999</v>
      </c>
      <c r="F35" s="13">
        <v>16.709</v>
      </c>
    </row>
    <row r="36" spans="1:6" x14ac:dyDescent="0.25">
      <c r="A36" s="5" t="s">
        <v>14</v>
      </c>
      <c r="B36" s="15">
        <f>B35/(B27-B35)*100</f>
        <v>4.9142323174372944</v>
      </c>
      <c r="C36" s="12">
        <f>C35/C27*100</f>
        <v>3.8419490863657666</v>
      </c>
      <c r="D36" s="12">
        <f>D35/D27*100</f>
        <v>1.411949852350892</v>
      </c>
      <c r="E36" s="12">
        <f>E35/E27*100</f>
        <v>9.7768282327276683</v>
      </c>
      <c r="F36" s="12">
        <f>F35/F29*100</f>
        <v>2.0491582128210664</v>
      </c>
    </row>
    <row r="37" spans="1:6" x14ac:dyDescent="0.25">
      <c r="A37" s="18" t="s">
        <v>19</v>
      </c>
      <c r="B37" s="19"/>
      <c r="C37" s="19"/>
      <c r="D37" s="19"/>
      <c r="E37" s="19"/>
      <c r="F37" s="20"/>
    </row>
    <row r="38" spans="1:6" x14ac:dyDescent="0.25">
      <c r="A38" s="5" t="s">
        <v>6</v>
      </c>
      <c r="B38" s="6">
        <f>D38+E38+C38</f>
        <v>3549.0039999999999</v>
      </c>
      <c r="C38" s="7">
        <v>127.423</v>
      </c>
      <c r="D38" s="14">
        <v>2299.3249999999998</v>
      </c>
      <c r="E38" s="14">
        <v>1122.2560000000001</v>
      </c>
      <c r="F38" s="7"/>
    </row>
    <row r="39" spans="1:6" x14ac:dyDescent="0.25">
      <c r="A39" s="9"/>
      <c r="B39" s="7"/>
      <c r="C39" s="7"/>
      <c r="D39" s="7"/>
      <c r="E39" s="7"/>
      <c r="F39" s="7"/>
    </row>
    <row r="40" spans="1:6" x14ac:dyDescent="0.25">
      <c r="A40" s="5" t="s">
        <v>7</v>
      </c>
      <c r="B40" s="6">
        <f>D40+E40+F40+C40</f>
        <v>3357.1239999999998</v>
      </c>
      <c r="C40" s="7">
        <f>C42+C43+C44</f>
        <v>118.15600000000001</v>
      </c>
      <c r="D40" s="7">
        <f>D42+D43+D44</f>
        <v>1917.864</v>
      </c>
      <c r="E40" s="7">
        <f t="shared" ref="E40:F40" si="3">E42+E43+E44</f>
        <v>826.1</v>
      </c>
      <c r="F40" s="7">
        <f t="shared" si="3"/>
        <v>495.00399999999996</v>
      </c>
    </row>
    <row r="41" spans="1:6" x14ac:dyDescent="0.25">
      <c r="A41" s="10" t="s">
        <v>8</v>
      </c>
      <c r="B41" s="6"/>
      <c r="C41" s="7"/>
      <c r="D41" s="7"/>
      <c r="E41" s="7"/>
      <c r="F41" s="7"/>
    </row>
    <row r="42" spans="1:6" ht="30" x14ac:dyDescent="0.25">
      <c r="A42" s="11" t="s">
        <v>9</v>
      </c>
      <c r="B42" s="7">
        <f>D42+E42+F42+C42</f>
        <v>1784.5739999999998</v>
      </c>
      <c r="C42" s="7">
        <v>118.15600000000001</v>
      </c>
      <c r="D42" s="7">
        <v>832.72799999999995</v>
      </c>
      <c r="E42" s="7">
        <v>823.88900000000001</v>
      </c>
      <c r="F42" s="7">
        <v>9.8010000000000002</v>
      </c>
    </row>
    <row r="43" spans="1:6" x14ac:dyDescent="0.25">
      <c r="A43" s="11" t="s">
        <v>10</v>
      </c>
      <c r="B43" s="7">
        <f>D43+F43</f>
        <v>489.40299999999996</v>
      </c>
      <c r="C43" s="7"/>
      <c r="D43" s="7">
        <v>4.2</v>
      </c>
      <c r="E43" s="7"/>
      <c r="F43" s="7">
        <v>485.20299999999997</v>
      </c>
    </row>
    <row r="44" spans="1:6" ht="30" x14ac:dyDescent="0.25">
      <c r="A44" s="11" t="s">
        <v>11</v>
      </c>
      <c r="B44" s="7">
        <f>D44+E44</f>
        <v>1083.1469999999999</v>
      </c>
      <c r="C44" s="7"/>
      <c r="D44" s="7">
        <v>1080.9359999999999</v>
      </c>
      <c r="E44" s="7">
        <v>2.2109999999999999</v>
      </c>
      <c r="F44" s="7"/>
    </row>
    <row r="45" spans="1:6" x14ac:dyDescent="0.25">
      <c r="A45" s="11" t="s">
        <v>12</v>
      </c>
      <c r="B45" s="7"/>
      <c r="C45" s="7"/>
      <c r="D45" s="7"/>
      <c r="E45" s="7"/>
      <c r="F45" s="7"/>
    </row>
    <row r="46" spans="1:6" x14ac:dyDescent="0.25">
      <c r="A46" s="5" t="s">
        <v>13</v>
      </c>
      <c r="B46" s="6">
        <f>SUM(C46:F46)</f>
        <v>191.88</v>
      </c>
      <c r="C46" s="6">
        <v>4.7089999999999996</v>
      </c>
      <c r="D46" s="6">
        <v>33.185000000000002</v>
      </c>
      <c r="E46" s="6">
        <v>96.954999999999998</v>
      </c>
      <c r="F46" s="13">
        <v>57.030999999999999</v>
      </c>
    </row>
    <row r="47" spans="1:6" x14ac:dyDescent="0.25">
      <c r="A47" s="5" t="s">
        <v>14</v>
      </c>
      <c r="B47" s="15">
        <f>B46/(B38-B46)*100</f>
        <v>5.7156065727688343</v>
      </c>
      <c r="C47" s="12">
        <f>C46/C38*100</f>
        <v>3.695565164844651</v>
      </c>
      <c r="D47" s="12">
        <f>D46/D38*100</f>
        <v>1.4432496493536149</v>
      </c>
      <c r="E47" s="12">
        <f>E46/E38*100</f>
        <v>8.6392944212372225</v>
      </c>
      <c r="F47" s="12">
        <f>F46/F40*100</f>
        <v>11.521321039829981</v>
      </c>
    </row>
  </sheetData>
  <mergeCells count="6">
    <mergeCell ref="A37:F37"/>
    <mergeCell ref="A1:F1"/>
    <mergeCell ref="A2:E2"/>
    <mergeCell ref="A4:F4"/>
    <mergeCell ref="A15:F15"/>
    <mergeCell ref="A26:F26"/>
  </mergeCells>
  <pageMargins left="0.70866141732283472" right="0.70866141732283472" top="0.74803149606299213" bottom="0.74803149606299213" header="0.31496062992125984" footer="0.31496062992125984"/>
  <pageSetup paperSize="9" scale="7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Объем потерь 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2018-04-27T09:34:47Z</dcterms:created>
  <dcterms:modified xsi:type="dcterms:W3CDTF">2023-05-19T09:14:42Z</dcterms:modified>
</cp:coreProperties>
</file>